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P103" i="5"/>
  <c r="AA102" i="5"/>
  <c r="Z102" i="5"/>
  <c r="J102" i="5"/>
  <c r="V101" i="5"/>
  <c r="U101" i="5"/>
  <c r="Q100" i="5"/>
  <c r="P100" i="5"/>
  <c r="AB99" i="5"/>
  <c r="L99" i="5"/>
  <c r="V98" i="5"/>
  <c r="G98" i="5"/>
  <c r="F98" i="5"/>
  <c r="AB96" i="5"/>
  <c r="X95" i="5"/>
  <c r="W95" i="5"/>
  <c r="H95" i="5"/>
  <c r="S94" i="5"/>
  <c r="R94" i="5"/>
  <c r="U93" i="5"/>
  <c r="T93" i="5"/>
  <c r="L93" i="5"/>
  <c r="E93" i="5"/>
  <c r="O92" i="5"/>
  <c r="Z91" i="5"/>
  <c r="V90" i="5"/>
  <c r="U90" i="5"/>
  <c r="N90" i="5"/>
  <c r="F90" i="5"/>
  <c r="E90" i="5"/>
  <c r="X89" i="5"/>
  <c r="P89" i="5"/>
  <c r="H89" i="5"/>
  <c r="AB88" i="5"/>
  <c r="L88" i="5"/>
  <c r="K88" i="5"/>
  <c r="W87" i="5"/>
  <c r="V87" i="5"/>
  <c r="F87" i="5"/>
  <c r="W86" i="5"/>
  <c r="V86" i="5"/>
  <c r="R86" i="5"/>
  <c r="M86" i="5"/>
  <c r="K86" i="5"/>
  <c r="F86" i="5"/>
  <c r="AB85" i="5"/>
  <c r="X85" i="5"/>
  <c r="Q85" i="5"/>
  <c r="H85" i="5"/>
  <c r="F85" i="5"/>
  <c r="X84" i="5"/>
  <c r="W84" i="5"/>
  <c r="M84" i="5"/>
  <c r="L84" i="5"/>
  <c r="S83" i="5"/>
  <c r="R83" i="5"/>
  <c r="Y82" i="5"/>
  <c r="W82" i="5"/>
  <c r="I81" i="5"/>
  <c r="H81" i="5"/>
  <c r="X80" i="5"/>
  <c r="O80" i="5"/>
  <c r="M80" i="5"/>
  <c r="J79" i="5"/>
  <c r="Y78" i="5"/>
  <c r="L77" i="5"/>
  <c r="K77" i="5"/>
  <c r="W76" i="5"/>
  <c r="G76" i="5"/>
  <c r="F76" i="5"/>
  <c r="Z75" i="5"/>
  <c r="R75" i="5"/>
  <c r="Q75" i="5"/>
  <c r="J75" i="5"/>
  <c r="C69" i="5"/>
  <c r="O103" i="5"/>
  <c r="C67" i="5"/>
  <c r="C66" i="5"/>
  <c r="C65" i="5"/>
  <c r="AA99" i="5"/>
  <c r="K99" i="5"/>
  <c r="C63" i="5"/>
  <c r="C62" i="5"/>
  <c r="M96" i="5"/>
  <c r="C61" i="5"/>
  <c r="C59" i="5"/>
  <c r="C58" i="5"/>
  <c r="C57" i="5"/>
  <c r="C55" i="5"/>
  <c r="C54" i="5"/>
  <c r="C53" i="5"/>
  <c r="G87" i="5"/>
  <c r="C51" i="5"/>
  <c r="R85" i="5"/>
  <c r="C50" i="5"/>
  <c r="C49" i="5"/>
  <c r="C47" i="5"/>
  <c r="R81" i="5"/>
  <c r="C46" i="5"/>
  <c r="C45" i="5"/>
  <c r="S79" i="5"/>
  <c r="C42" i="5"/>
  <c r="C41" i="5"/>
  <c r="AB74" i="5"/>
  <c r="T74" i="5"/>
  <c r="L74" i="5"/>
  <c r="C39" i="5"/>
  <c r="C34" i="5"/>
  <c r="AB103" i="5"/>
  <c r="Z103" i="5"/>
  <c r="Y103" i="5"/>
  <c r="X103" i="5"/>
  <c r="V103" i="5"/>
  <c r="U103" i="5"/>
  <c r="T103" i="5"/>
  <c r="R103" i="5"/>
  <c r="Q103" i="5"/>
  <c r="N103" i="5"/>
  <c r="M103" i="5"/>
  <c r="L103" i="5"/>
  <c r="J103" i="5"/>
  <c r="I103" i="5"/>
  <c r="H103" i="5"/>
  <c r="F103" i="5"/>
  <c r="AB102" i="5"/>
  <c r="X102" i="5"/>
  <c r="W102" i="5"/>
  <c r="V102" i="5"/>
  <c r="T102" i="5"/>
  <c r="S102" i="5"/>
  <c r="R102" i="5"/>
  <c r="P102" i="5"/>
  <c r="O102" i="5"/>
  <c r="N102" i="5"/>
  <c r="L102" i="5"/>
  <c r="K102" i="5"/>
  <c r="H102" i="5"/>
  <c r="G102" i="5"/>
  <c r="F102" i="5"/>
  <c r="C32" i="5"/>
  <c r="AB101" i="5"/>
  <c r="Z101" i="5"/>
  <c r="Y101" i="5"/>
  <c r="X101" i="5"/>
  <c r="T101" i="5"/>
  <c r="R101" i="5"/>
  <c r="Q101" i="5"/>
  <c r="P101" i="5"/>
  <c r="N101" i="5"/>
  <c r="M101" i="5"/>
  <c r="L101" i="5"/>
  <c r="J101" i="5"/>
  <c r="I101" i="5"/>
  <c r="H101" i="5"/>
  <c r="F101" i="5"/>
  <c r="E101" i="5"/>
  <c r="AB100" i="5"/>
  <c r="AA100" i="5"/>
  <c r="Z100" i="5"/>
  <c r="Y100" i="5"/>
  <c r="X100" i="5"/>
  <c r="W100" i="5"/>
  <c r="V100" i="5"/>
  <c r="T100" i="5"/>
  <c r="S100" i="5"/>
  <c r="R100" i="5"/>
  <c r="O100" i="5"/>
  <c r="N100" i="5"/>
  <c r="L100" i="5"/>
  <c r="K100" i="5"/>
  <c r="J100" i="5"/>
  <c r="I100" i="5"/>
  <c r="H100" i="5"/>
  <c r="F100" i="5"/>
  <c r="B30" i="5"/>
  <c r="B65" i="5" s="1"/>
  <c r="B100" i="5" s="1"/>
  <c r="Z99" i="5"/>
  <c r="Y99" i="5"/>
  <c r="X99" i="5"/>
  <c r="V99" i="5"/>
  <c r="U99" i="5"/>
  <c r="T99" i="5"/>
  <c r="R99" i="5"/>
  <c r="Q99" i="5"/>
  <c r="P99" i="5"/>
  <c r="N99" i="5"/>
  <c r="M99" i="5"/>
  <c r="J99" i="5"/>
  <c r="I99" i="5"/>
  <c r="H99" i="5"/>
  <c r="F99" i="5"/>
  <c r="AB98" i="5"/>
  <c r="AA98" i="5"/>
  <c r="Z98" i="5"/>
  <c r="X98" i="5"/>
  <c r="W98" i="5"/>
  <c r="T98" i="5"/>
  <c r="S98" i="5"/>
  <c r="R98" i="5"/>
  <c r="P98" i="5"/>
  <c r="O98" i="5"/>
  <c r="N98" i="5"/>
  <c r="L98" i="5"/>
  <c r="K98" i="5"/>
  <c r="J98" i="5"/>
  <c r="H98" i="5"/>
  <c r="C28" i="5"/>
  <c r="AB97" i="5"/>
  <c r="Z97" i="5"/>
  <c r="Y97" i="5"/>
  <c r="X97" i="5"/>
  <c r="V97" i="5"/>
  <c r="U97" i="5"/>
  <c r="T97" i="5"/>
  <c r="R97" i="5"/>
  <c r="Q97" i="5"/>
  <c r="P97" i="5"/>
  <c r="N97" i="5"/>
  <c r="M97" i="5"/>
  <c r="L97" i="5"/>
  <c r="J97" i="5"/>
  <c r="I97" i="5"/>
  <c r="H97" i="5"/>
  <c r="F97" i="5"/>
  <c r="AA96" i="5"/>
  <c r="Z96" i="5"/>
  <c r="X96" i="5"/>
  <c r="W96" i="5"/>
  <c r="V96" i="5"/>
  <c r="U96" i="5"/>
  <c r="T96" i="5"/>
  <c r="S96" i="5"/>
  <c r="R96" i="5"/>
  <c r="P96" i="5"/>
  <c r="O96" i="5"/>
  <c r="N96" i="5"/>
  <c r="L96" i="5"/>
  <c r="K96" i="5"/>
  <c r="J96" i="5"/>
  <c r="H96" i="5"/>
  <c r="F96" i="5"/>
  <c r="E96" i="5"/>
  <c r="AB95" i="5"/>
  <c r="Z95" i="5"/>
  <c r="Y95" i="5"/>
  <c r="V95" i="5"/>
  <c r="U95" i="5"/>
  <c r="T95" i="5"/>
  <c r="R95" i="5"/>
  <c r="Q95" i="5"/>
  <c r="P95" i="5"/>
  <c r="N95" i="5"/>
  <c r="M95" i="5"/>
  <c r="L95" i="5"/>
  <c r="J95" i="5"/>
  <c r="I95" i="5"/>
  <c r="F95" i="5"/>
  <c r="AA94" i="5"/>
  <c r="Z94" i="5"/>
  <c r="W94" i="5"/>
  <c r="V94" i="5"/>
  <c r="O94" i="5"/>
  <c r="N94" i="5"/>
  <c r="K94" i="5"/>
  <c r="J94" i="5"/>
  <c r="G94" i="5"/>
  <c r="F94" i="5"/>
  <c r="AB93" i="5"/>
  <c r="AA93" i="5"/>
  <c r="Y93" i="5"/>
  <c r="X93" i="5"/>
  <c r="W93" i="5"/>
  <c r="S93" i="5"/>
  <c r="Q93" i="5"/>
  <c r="P93" i="5"/>
  <c r="O93" i="5"/>
  <c r="M93" i="5"/>
  <c r="K93" i="5"/>
  <c r="I93" i="5"/>
  <c r="H93" i="5"/>
  <c r="G93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N92" i="5"/>
  <c r="M92" i="5"/>
  <c r="L92" i="5"/>
  <c r="K92" i="5"/>
  <c r="J92" i="5"/>
  <c r="I92" i="5"/>
  <c r="H92" i="5"/>
  <c r="G92" i="5"/>
  <c r="F92" i="5"/>
  <c r="AB91" i="5"/>
  <c r="AA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AA90" i="5"/>
  <c r="Z90" i="5"/>
  <c r="W90" i="5"/>
  <c r="S90" i="5"/>
  <c r="R90" i="5"/>
  <c r="O90" i="5"/>
  <c r="M90" i="5"/>
  <c r="K90" i="5"/>
  <c r="J90" i="5"/>
  <c r="AB89" i="5"/>
  <c r="AA89" i="5"/>
  <c r="Z89" i="5"/>
  <c r="Y89" i="5"/>
  <c r="W89" i="5"/>
  <c r="V89" i="5"/>
  <c r="U89" i="5"/>
  <c r="T89" i="5"/>
  <c r="S89" i="5"/>
  <c r="R89" i="5"/>
  <c r="Q89" i="5"/>
  <c r="O89" i="5"/>
  <c r="N89" i="5"/>
  <c r="M89" i="5"/>
  <c r="L89" i="5"/>
  <c r="K89" i="5"/>
  <c r="J89" i="5"/>
  <c r="I89" i="5"/>
  <c r="G89" i="5"/>
  <c r="F89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J88" i="5"/>
  <c r="I88" i="5"/>
  <c r="H88" i="5"/>
  <c r="F88" i="5"/>
  <c r="E88" i="5"/>
  <c r="B18" i="5"/>
  <c r="B53" i="5" s="1"/>
  <c r="B88" i="5" s="1"/>
  <c r="AB87" i="5"/>
  <c r="Z87" i="5"/>
  <c r="Y87" i="5"/>
  <c r="X87" i="5"/>
  <c r="U87" i="5"/>
  <c r="T87" i="5"/>
  <c r="R87" i="5"/>
  <c r="Q87" i="5"/>
  <c r="P87" i="5"/>
  <c r="O87" i="5"/>
  <c r="N87" i="5"/>
  <c r="M87" i="5"/>
  <c r="L87" i="5"/>
  <c r="J87" i="5"/>
  <c r="I87" i="5"/>
  <c r="H87" i="5"/>
  <c r="AA86" i="5"/>
  <c r="Z86" i="5"/>
  <c r="Y86" i="5"/>
  <c r="U86" i="5"/>
  <c r="S86" i="5"/>
  <c r="Q86" i="5"/>
  <c r="O86" i="5"/>
  <c r="N86" i="5"/>
  <c r="J86" i="5"/>
  <c r="I86" i="5"/>
  <c r="G86" i="5"/>
  <c r="AA85" i="5"/>
  <c r="Y85" i="5"/>
  <c r="W85" i="5"/>
  <c r="V85" i="5"/>
  <c r="U85" i="5"/>
  <c r="T85" i="5"/>
  <c r="S85" i="5"/>
  <c r="P85" i="5"/>
  <c r="O85" i="5"/>
  <c r="M85" i="5"/>
  <c r="L85" i="5"/>
  <c r="K85" i="5"/>
  <c r="I85" i="5"/>
  <c r="E85" i="5"/>
  <c r="AB84" i="5"/>
  <c r="AA84" i="5"/>
  <c r="Z84" i="5"/>
  <c r="Y84" i="5"/>
  <c r="V84" i="5"/>
  <c r="U84" i="5"/>
  <c r="T84" i="5"/>
  <c r="S84" i="5"/>
  <c r="R84" i="5"/>
  <c r="Q84" i="5"/>
  <c r="P84" i="5"/>
  <c r="O84" i="5"/>
  <c r="N84" i="5"/>
  <c r="K84" i="5"/>
  <c r="J84" i="5"/>
  <c r="I84" i="5"/>
  <c r="H84" i="5"/>
  <c r="G84" i="5"/>
  <c r="F84" i="5"/>
  <c r="AB83" i="5"/>
  <c r="AA83" i="5"/>
  <c r="Z83" i="5"/>
  <c r="Y83" i="5"/>
  <c r="X83" i="5"/>
  <c r="W83" i="5"/>
  <c r="V83" i="5"/>
  <c r="U83" i="5"/>
  <c r="T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C13" i="5"/>
  <c r="AA82" i="5"/>
  <c r="Z82" i="5"/>
  <c r="V82" i="5"/>
  <c r="S82" i="5"/>
  <c r="R82" i="5"/>
  <c r="O82" i="5"/>
  <c r="N82" i="5"/>
  <c r="M82" i="5"/>
  <c r="K82" i="5"/>
  <c r="J82" i="5"/>
  <c r="G82" i="5"/>
  <c r="F82" i="5"/>
  <c r="AB81" i="5"/>
  <c r="AA81" i="5"/>
  <c r="Y81" i="5"/>
  <c r="X81" i="5"/>
  <c r="W81" i="5"/>
  <c r="U81" i="5"/>
  <c r="T81" i="5"/>
  <c r="S81" i="5"/>
  <c r="Q81" i="5"/>
  <c r="P81" i="5"/>
  <c r="O81" i="5"/>
  <c r="N81" i="5"/>
  <c r="M81" i="5"/>
  <c r="L81" i="5"/>
  <c r="K81" i="5"/>
  <c r="E81" i="5"/>
  <c r="AB80" i="5"/>
  <c r="AA80" i="5"/>
  <c r="Z80" i="5"/>
  <c r="Y80" i="5"/>
  <c r="W80" i="5"/>
  <c r="V80" i="5"/>
  <c r="U80" i="5"/>
  <c r="T80" i="5"/>
  <c r="S80" i="5"/>
  <c r="R80" i="5"/>
  <c r="Q80" i="5"/>
  <c r="P80" i="5"/>
  <c r="N80" i="5"/>
  <c r="L80" i="5"/>
  <c r="K80" i="5"/>
  <c r="J80" i="5"/>
  <c r="I80" i="5"/>
  <c r="H80" i="5"/>
  <c r="G80" i="5"/>
  <c r="F80" i="5"/>
  <c r="AB79" i="5"/>
  <c r="Z79" i="5"/>
  <c r="Y79" i="5"/>
  <c r="X79" i="5"/>
  <c r="V79" i="5"/>
  <c r="U79" i="5"/>
  <c r="T79" i="5"/>
  <c r="R79" i="5"/>
  <c r="Q79" i="5"/>
  <c r="P79" i="5"/>
  <c r="N79" i="5"/>
  <c r="M79" i="5"/>
  <c r="L79" i="5"/>
  <c r="I79" i="5"/>
  <c r="H79" i="5"/>
  <c r="F79" i="5"/>
  <c r="E79" i="5"/>
  <c r="AA78" i="5"/>
  <c r="Z78" i="5"/>
  <c r="W78" i="5"/>
  <c r="V78" i="5"/>
  <c r="S78" i="5"/>
  <c r="R78" i="5"/>
  <c r="O78" i="5"/>
  <c r="N78" i="5"/>
  <c r="K78" i="5"/>
  <c r="J78" i="5"/>
  <c r="G78" i="5"/>
  <c r="F78" i="5"/>
  <c r="AB77" i="5"/>
  <c r="AA77" i="5"/>
  <c r="Y77" i="5"/>
  <c r="X77" i="5"/>
  <c r="W77" i="5"/>
  <c r="U77" i="5"/>
  <c r="T77" i="5"/>
  <c r="S77" i="5"/>
  <c r="Q77" i="5"/>
  <c r="P77" i="5"/>
  <c r="O77" i="5"/>
  <c r="M77" i="5"/>
  <c r="I77" i="5"/>
  <c r="H77" i="5"/>
  <c r="G77" i="5"/>
  <c r="E77" i="5"/>
  <c r="C7" i="5"/>
  <c r="AB76" i="5"/>
  <c r="AA76" i="5"/>
  <c r="Z76" i="5"/>
  <c r="Y76" i="5"/>
  <c r="X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AB75" i="5"/>
  <c r="AA75" i="5"/>
  <c r="Y75" i="5"/>
  <c r="X75" i="5"/>
  <c r="W75" i="5"/>
  <c r="V75" i="5"/>
  <c r="U75" i="5"/>
  <c r="T75" i="5"/>
  <c r="S75" i="5"/>
  <c r="P75" i="5"/>
  <c r="O75" i="5"/>
  <c r="N75" i="5"/>
  <c r="M75" i="5"/>
  <c r="L75" i="5"/>
  <c r="K75" i="5"/>
  <c r="I75" i="5"/>
  <c r="H75" i="5"/>
  <c r="F75" i="5"/>
  <c r="E75" i="5"/>
  <c r="AA74" i="5"/>
  <c r="Z74" i="5"/>
  <c r="Y74" i="5"/>
  <c r="X74" i="5"/>
  <c r="W74" i="5"/>
  <c r="V74" i="5"/>
  <c r="U74" i="5"/>
  <c r="S74" i="5"/>
  <c r="R74" i="5"/>
  <c r="Q74" i="5"/>
  <c r="P74" i="5"/>
  <c r="O74" i="5"/>
  <c r="N74" i="5"/>
  <c r="M74" i="5"/>
  <c r="K74" i="5"/>
  <c r="J74" i="5"/>
  <c r="I74" i="5"/>
  <c r="H74" i="5"/>
  <c r="G74" i="5"/>
  <c r="F74" i="5"/>
  <c r="B4" i="5"/>
  <c r="B39" i="5" s="1"/>
  <c r="B74" i="5" s="1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D104" i="4" s="1"/>
  <c r="E104" i="4"/>
  <c r="X103" i="4"/>
  <c r="Q103" i="4"/>
  <c r="M103" i="4"/>
  <c r="W102" i="4"/>
  <c r="S102" i="4"/>
  <c r="L102" i="4"/>
  <c r="H102" i="4"/>
  <c r="G102" i="4"/>
  <c r="Y101" i="4"/>
  <c r="R101" i="4"/>
  <c r="N101" i="4"/>
  <c r="M101" i="4"/>
  <c r="I101" i="4"/>
  <c r="G101" i="4"/>
  <c r="M100" i="4"/>
  <c r="I100" i="4"/>
  <c r="Y99" i="4"/>
  <c r="S99" i="4"/>
  <c r="O99" i="4"/>
  <c r="M99" i="4"/>
  <c r="I99" i="4"/>
  <c r="S98" i="4"/>
  <c r="O98" i="4"/>
  <c r="E98" i="4"/>
  <c r="B98" i="4"/>
  <c r="Y97" i="4"/>
  <c r="X97" i="4"/>
  <c r="U97" i="4"/>
  <c r="Q97" i="4"/>
  <c r="P97" i="4"/>
  <c r="M97" i="4"/>
  <c r="I97" i="4"/>
  <c r="H97" i="4"/>
  <c r="E97" i="4"/>
  <c r="AA96" i="4"/>
  <c r="X96" i="4"/>
  <c r="W96" i="4"/>
  <c r="S96" i="4"/>
  <c r="P96" i="4"/>
  <c r="O96" i="4"/>
  <c r="K96" i="4"/>
  <c r="C96" i="4" s="1"/>
  <c r="H96" i="4"/>
  <c r="G96" i="4"/>
  <c r="V95" i="4"/>
  <c r="N95" i="4"/>
  <c r="F95" i="4"/>
  <c r="V94" i="4"/>
  <c r="F94" i="4"/>
  <c r="AB93" i="4"/>
  <c r="Y93" i="4"/>
  <c r="U93" i="4"/>
  <c r="T93" i="4"/>
  <c r="Q93" i="4"/>
  <c r="M93" i="4"/>
  <c r="L93" i="4"/>
  <c r="I93" i="4"/>
  <c r="E93" i="4"/>
  <c r="AB92" i="4"/>
  <c r="AA92" i="4"/>
  <c r="W92" i="4"/>
  <c r="S92" i="4"/>
  <c r="O92" i="4"/>
  <c r="K92" i="4"/>
  <c r="G92" i="4"/>
  <c r="R91" i="4"/>
  <c r="Z90" i="4"/>
  <c r="J90" i="4"/>
  <c r="Y89" i="4"/>
  <c r="X89" i="4"/>
  <c r="U89" i="4"/>
  <c r="Q89" i="4"/>
  <c r="P89" i="4"/>
  <c r="M89" i="4"/>
  <c r="I89" i="4"/>
  <c r="H89" i="4"/>
  <c r="E89" i="4"/>
  <c r="AA88" i="4"/>
  <c r="X88" i="4"/>
  <c r="W88" i="4"/>
  <c r="S88" i="4"/>
  <c r="P88" i="4"/>
  <c r="O88" i="4"/>
  <c r="K88" i="4"/>
  <c r="H88" i="4"/>
  <c r="G88" i="4"/>
  <c r="V87" i="4"/>
  <c r="S87" i="4"/>
  <c r="N87" i="4"/>
  <c r="F87" i="4"/>
  <c r="N86" i="4"/>
  <c r="AB85" i="4"/>
  <c r="Y85" i="4"/>
  <c r="U85" i="4"/>
  <c r="T85" i="4"/>
  <c r="Q85" i="4"/>
  <c r="M85" i="4"/>
  <c r="L85" i="4"/>
  <c r="I85" i="4"/>
  <c r="E85" i="4"/>
  <c r="D85" i="4"/>
  <c r="AA84" i="4"/>
  <c r="W84" i="4"/>
  <c r="T84" i="4"/>
  <c r="S84" i="4"/>
  <c r="O84" i="4"/>
  <c r="K84" i="4"/>
  <c r="G84" i="4"/>
  <c r="W83" i="4"/>
  <c r="G83" i="4"/>
  <c r="U82" i="4"/>
  <c r="E82" i="4"/>
  <c r="Y81" i="4"/>
  <c r="X81" i="4"/>
  <c r="U81" i="4"/>
  <c r="Q81" i="4"/>
  <c r="P81" i="4"/>
  <c r="M81" i="4"/>
  <c r="I81" i="4"/>
  <c r="H81" i="4"/>
  <c r="E81" i="4"/>
  <c r="AA80" i="4"/>
  <c r="X80" i="4"/>
  <c r="W80" i="4"/>
  <c r="S80" i="4"/>
  <c r="P80" i="4"/>
  <c r="O80" i="4"/>
  <c r="K80" i="4"/>
  <c r="H80" i="4"/>
  <c r="G80" i="4"/>
  <c r="V79" i="4"/>
  <c r="N79" i="4"/>
  <c r="F79" i="4"/>
  <c r="V78" i="4"/>
  <c r="F78" i="4"/>
  <c r="AB77" i="4"/>
  <c r="Y77" i="4"/>
  <c r="U77" i="4"/>
  <c r="T77" i="4"/>
  <c r="Q77" i="4"/>
  <c r="M77" i="4"/>
  <c r="L77" i="4"/>
  <c r="I77" i="4"/>
  <c r="E77" i="4"/>
  <c r="AB76" i="4"/>
  <c r="AA76" i="4"/>
  <c r="W76" i="4"/>
  <c r="S76" i="4"/>
  <c r="O76" i="4"/>
  <c r="K76" i="4"/>
  <c r="G76" i="4"/>
  <c r="R75" i="4"/>
  <c r="Z74" i="4"/>
  <c r="J74" i="4"/>
  <c r="C69" i="4"/>
  <c r="AB103" i="4"/>
  <c r="L103" i="4"/>
  <c r="H103" i="4"/>
  <c r="G103" i="4"/>
  <c r="C68" i="4"/>
  <c r="R102" i="4"/>
  <c r="N102" i="4"/>
  <c r="C66" i="4"/>
  <c r="R100" i="4"/>
  <c r="N100" i="4"/>
  <c r="X99" i="4"/>
  <c r="T99" i="4"/>
  <c r="H99" i="4"/>
  <c r="C64" i="4"/>
  <c r="Z98" i="4"/>
  <c r="N98" i="4"/>
  <c r="J98" i="4"/>
  <c r="F98" i="4"/>
  <c r="AB97" i="4"/>
  <c r="T97" i="4"/>
  <c r="L97" i="4"/>
  <c r="C62" i="4"/>
  <c r="AA95" i="4"/>
  <c r="S95" i="4"/>
  <c r="K95" i="4"/>
  <c r="C60" i="4"/>
  <c r="B60" i="4"/>
  <c r="B95" i="4" s="1"/>
  <c r="Z94" i="4"/>
  <c r="Y94" i="4"/>
  <c r="R94" i="4"/>
  <c r="N94" i="4"/>
  <c r="J94" i="4"/>
  <c r="I94" i="4"/>
  <c r="C59" i="4"/>
  <c r="X93" i="4"/>
  <c r="P93" i="4"/>
  <c r="H93" i="4"/>
  <c r="C58" i="4"/>
  <c r="C56" i="4"/>
  <c r="V90" i="4"/>
  <c r="U90" i="4"/>
  <c r="R90" i="4"/>
  <c r="N90" i="4"/>
  <c r="M90" i="4"/>
  <c r="F90" i="4"/>
  <c r="C55" i="4"/>
  <c r="AB89" i="4"/>
  <c r="T89" i="4"/>
  <c r="L89" i="4"/>
  <c r="C54" i="4"/>
  <c r="AA87" i="4"/>
  <c r="K87" i="4"/>
  <c r="C52" i="4"/>
  <c r="Z86" i="4"/>
  <c r="V86" i="4"/>
  <c r="R86" i="4"/>
  <c r="J86" i="4"/>
  <c r="F86" i="4"/>
  <c r="X85" i="4"/>
  <c r="P85" i="4"/>
  <c r="H85" i="4"/>
  <c r="C50" i="4"/>
  <c r="C48" i="4"/>
  <c r="Z82" i="4"/>
  <c r="V82" i="4"/>
  <c r="R82" i="4"/>
  <c r="N82" i="4"/>
  <c r="M82" i="4"/>
  <c r="J82" i="4"/>
  <c r="F82" i="4"/>
  <c r="AB81" i="4"/>
  <c r="T81" i="4"/>
  <c r="L81" i="4"/>
  <c r="C46" i="4"/>
  <c r="AA79" i="4"/>
  <c r="S79" i="4"/>
  <c r="K79" i="4"/>
  <c r="C44" i="4"/>
  <c r="Z78" i="4"/>
  <c r="Y78" i="4"/>
  <c r="R78" i="4"/>
  <c r="N78" i="4"/>
  <c r="J78" i="4"/>
  <c r="I78" i="4"/>
  <c r="C43" i="4"/>
  <c r="X77" i="4"/>
  <c r="P77" i="4"/>
  <c r="H77" i="4"/>
  <c r="C42" i="4"/>
  <c r="C40" i="4"/>
  <c r="V74" i="4"/>
  <c r="U74" i="4"/>
  <c r="R74" i="4"/>
  <c r="N74" i="4"/>
  <c r="M74" i="4"/>
  <c r="F74" i="4"/>
  <c r="C39" i="4"/>
  <c r="C34" i="4"/>
  <c r="B34" i="6"/>
  <c r="Z103" i="4"/>
  <c r="Y103" i="4"/>
  <c r="W103" i="4"/>
  <c r="V103" i="4"/>
  <c r="U103" i="4"/>
  <c r="T103" i="4"/>
  <c r="S103" i="4"/>
  <c r="R103" i="4"/>
  <c r="P103" i="4"/>
  <c r="N103" i="4"/>
  <c r="J103" i="4"/>
  <c r="I103" i="4"/>
  <c r="F103" i="4"/>
  <c r="E103" i="4"/>
  <c r="AB102" i="4"/>
  <c r="AA102" i="4"/>
  <c r="Z102" i="4"/>
  <c r="Y102" i="4"/>
  <c r="X102" i="4"/>
  <c r="V102" i="4"/>
  <c r="U102" i="4"/>
  <c r="T102" i="4"/>
  <c r="Q102" i="4"/>
  <c r="P102" i="4"/>
  <c r="O102" i="4"/>
  <c r="M102" i="4"/>
  <c r="K102" i="4"/>
  <c r="J102" i="4"/>
  <c r="I102" i="4"/>
  <c r="F102" i="4"/>
  <c r="B67" i="4"/>
  <c r="B102" i="4" s="1"/>
  <c r="AA101" i="4"/>
  <c r="Z101" i="4"/>
  <c r="W101" i="4"/>
  <c r="V101" i="4"/>
  <c r="U101" i="4"/>
  <c r="S101" i="4"/>
  <c r="Q101" i="4"/>
  <c r="O101" i="4"/>
  <c r="K101" i="4"/>
  <c r="J101" i="4"/>
  <c r="F101" i="4"/>
  <c r="E101" i="4"/>
  <c r="AB100" i="4"/>
  <c r="AA100" i="4"/>
  <c r="Z100" i="4"/>
  <c r="Y100" i="4"/>
  <c r="X100" i="4"/>
  <c r="W100" i="4"/>
  <c r="V100" i="4"/>
  <c r="U100" i="4"/>
  <c r="T100" i="4"/>
  <c r="S100" i="4"/>
  <c r="Q100" i="4"/>
  <c r="P100" i="4"/>
  <c r="O100" i="4"/>
  <c r="L100" i="4"/>
  <c r="K100" i="4"/>
  <c r="J100" i="4"/>
  <c r="H100" i="4"/>
  <c r="G100" i="4"/>
  <c r="F100" i="4"/>
  <c r="E100" i="4"/>
  <c r="B30" i="6"/>
  <c r="AA99" i="4"/>
  <c r="Z99" i="4"/>
  <c r="W99" i="4"/>
  <c r="V99" i="4"/>
  <c r="U99" i="4"/>
  <c r="R99" i="4"/>
  <c r="Q99" i="4"/>
  <c r="N99" i="4"/>
  <c r="K99" i="4"/>
  <c r="J99" i="4"/>
  <c r="G99" i="4"/>
  <c r="F99" i="4"/>
  <c r="E99" i="4"/>
  <c r="B64" i="4"/>
  <c r="B99" i="4" s="1"/>
  <c r="AB98" i="4"/>
  <c r="AA98" i="4"/>
  <c r="X98" i="4"/>
  <c r="W98" i="4"/>
  <c r="T98" i="4"/>
  <c r="P98" i="4"/>
  <c r="L98" i="4"/>
  <c r="K98" i="4"/>
  <c r="I98" i="4"/>
  <c r="H98" i="4"/>
  <c r="G98" i="4"/>
  <c r="C28" i="4"/>
  <c r="B63" i="4"/>
  <c r="AA97" i="4"/>
  <c r="Z97" i="4"/>
  <c r="W97" i="4"/>
  <c r="V97" i="4"/>
  <c r="S97" i="4"/>
  <c r="R97" i="4"/>
  <c r="O97" i="4"/>
  <c r="N97" i="4"/>
  <c r="K97" i="4"/>
  <c r="J97" i="4"/>
  <c r="G97" i="4"/>
  <c r="F97" i="4"/>
  <c r="B62" i="4"/>
  <c r="B97" i="4" s="1"/>
  <c r="AB96" i="4"/>
  <c r="Z96" i="4"/>
  <c r="Y96" i="4"/>
  <c r="V96" i="4"/>
  <c r="U96" i="4"/>
  <c r="T96" i="4"/>
  <c r="R96" i="4"/>
  <c r="Q96" i="4"/>
  <c r="N96" i="4"/>
  <c r="M96" i="4"/>
  <c r="L96" i="4"/>
  <c r="J96" i="4"/>
  <c r="I96" i="4"/>
  <c r="F96" i="4"/>
  <c r="E96" i="4"/>
  <c r="C26" i="4"/>
  <c r="B26" i="6"/>
  <c r="Z95" i="4"/>
  <c r="Y95" i="4"/>
  <c r="U95" i="4"/>
  <c r="R95" i="4"/>
  <c r="Q95" i="4"/>
  <c r="M95" i="4"/>
  <c r="J95" i="4"/>
  <c r="I95" i="4"/>
  <c r="E95" i="4"/>
  <c r="AB94" i="4"/>
  <c r="AA94" i="4"/>
  <c r="X94" i="4"/>
  <c r="W94" i="4"/>
  <c r="T94" i="4"/>
  <c r="S94" i="4"/>
  <c r="Q94" i="4"/>
  <c r="P94" i="4"/>
  <c r="O94" i="4"/>
  <c r="L94" i="4"/>
  <c r="K94" i="4"/>
  <c r="H94" i="4"/>
  <c r="G94" i="4"/>
  <c r="B59" i="4"/>
  <c r="B94" i="4" s="1"/>
  <c r="AA93" i="4"/>
  <c r="Z93" i="4"/>
  <c r="W93" i="4"/>
  <c r="V93" i="4"/>
  <c r="S93" i="4"/>
  <c r="R93" i="4"/>
  <c r="O93" i="4"/>
  <c r="N93" i="4"/>
  <c r="K93" i="4"/>
  <c r="J93" i="4"/>
  <c r="G93" i="4"/>
  <c r="D93" i="4" s="1"/>
  <c r="F93" i="4"/>
  <c r="Z92" i="4"/>
  <c r="Y92" i="4"/>
  <c r="X92" i="4"/>
  <c r="V92" i="4"/>
  <c r="U92" i="4"/>
  <c r="T92" i="4"/>
  <c r="R92" i="4"/>
  <c r="Q92" i="4"/>
  <c r="P92" i="4"/>
  <c r="N92" i="4"/>
  <c r="M92" i="4"/>
  <c r="L92" i="4"/>
  <c r="J92" i="4"/>
  <c r="I92" i="4"/>
  <c r="H92" i="4"/>
  <c r="F92" i="4"/>
  <c r="E92" i="4"/>
  <c r="B57" i="4"/>
  <c r="B92" i="4" s="1"/>
  <c r="AA91" i="4"/>
  <c r="Z91" i="4"/>
  <c r="Y91" i="4"/>
  <c r="W91" i="4"/>
  <c r="V91" i="4"/>
  <c r="U91" i="4"/>
  <c r="S91" i="4"/>
  <c r="Q91" i="4"/>
  <c r="O91" i="4"/>
  <c r="N91" i="4"/>
  <c r="M91" i="4"/>
  <c r="K91" i="4"/>
  <c r="J91" i="4"/>
  <c r="I91" i="4"/>
  <c r="G91" i="4"/>
  <c r="F91" i="4"/>
  <c r="E91" i="4"/>
  <c r="B56" i="4"/>
  <c r="B91" i="4" s="1"/>
  <c r="AB90" i="4"/>
  <c r="AA90" i="4"/>
  <c r="Y90" i="4"/>
  <c r="X90" i="4"/>
  <c r="W90" i="4"/>
  <c r="T90" i="4"/>
  <c r="S90" i="4"/>
  <c r="Q90" i="4"/>
  <c r="P90" i="4"/>
  <c r="O90" i="4"/>
  <c r="L90" i="4"/>
  <c r="K90" i="4"/>
  <c r="I90" i="4"/>
  <c r="H90" i="4"/>
  <c r="G90" i="4"/>
  <c r="C20" i="4"/>
  <c r="B20" i="6"/>
  <c r="AA89" i="4"/>
  <c r="Z89" i="4"/>
  <c r="W89" i="4"/>
  <c r="V89" i="4"/>
  <c r="S89" i="4"/>
  <c r="R89" i="4"/>
  <c r="O89" i="4"/>
  <c r="N89" i="4"/>
  <c r="K89" i="4"/>
  <c r="J89" i="4"/>
  <c r="G89" i="4"/>
  <c r="F89" i="4"/>
  <c r="D89" i="4" s="1"/>
  <c r="B54" i="4"/>
  <c r="B89" i="4" s="1"/>
  <c r="AB88" i="4"/>
  <c r="Z88" i="4"/>
  <c r="Y88" i="4"/>
  <c r="V88" i="4"/>
  <c r="U88" i="4"/>
  <c r="T88" i="4"/>
  <c r="R88" i="4"/>
  <c r="Q88" i="4"/>
  <c r="N88" i="4"/>
  <c r="M88" i="4"/>
  <c r="L88" i="4"/>
  <c r="J88" i="4"/>
  <c r="I88" i="4"/>
  <c r="F88" i="4"/>
  <c r="E88" i="4"/>
  <c r="B18" i="6"/>
  <c r="AB87" i="4"/>
  <c r="Z87" i="4"/>
  <c r="Y87" i="4"/>
  <c r="X87" i="4"/>
  <c r="W87" i="4"/>
  <c r="U87" i="4"/>
  <c r="T87" i="4"/>
  <c r="R87" i="4"/>
  <c r="Q87" i="4"/>
  <c r="P87" i="4"/>
  <c r="O87" i="4"/>
  <c r="M87" i="4"/>
  <c r="L87" i="4"/>
  <c r="J87" i="4"/>
  <c r="I87" i="4"/>
  <c r="H87" i="4"/>
  <c r="C87" i="4" s="1"/>
  <c r="G87" i="4"/>
  <c r="E87" i="4"/>
  <c r="B52" i="4"/>
  <c r="B87" i="4" s="1"/>
  <c r="AB86" i="4"/>
  <c r="AA86" i="4"/>
  <c r="Y86" i="4"/>
  <c r="X86" i="4"/>
  <c r="W86" i="4"/>
  <c r="U86" i="4"/>
  <c r="T86" i="4"/>
  <c r="S86" i="4"/>
  <c r="Q86" i="4"/>
  <c r="P86" i="4"/>
  <c r="O86" i="4"/>
  <c r="M86" i="4"/>
  <c r="L86" i="4"/>
  <c r="K86" i="4"/>
  <c r="I86" i="4"/>
  <c r="H86" i="4"/>
  <c r="G86" i="4"/>
  <c r="B51" i="4"/>
  <c r="B86" i="4" s="1"/>
  <c r="AA85" i="4"/>
  <c r="Z85" i="4"/>
  <c r="W85" i="4"/>
  <c r="V85" i="4"/>
  <c r="S85" i="4"/>
  <c r="R85" i="4"/>
  <c r="O85" i="4"/>
  <c r="N85" i="4"/>
  <c r="K85" i="4"/>
  <c r="J85" i="4"/>
  <c r="G85" i="4"/>
  <c r="F85" i="4"/>
  <c r="AB84" i="4"/>
  <c r="Z84" i="4"/>
  <c r="Y84" i="4"/>
  <c r="X84" i="4"/>
  <c r="V84" i="4"/>
  <c r="U84" i="4"/>
  <c r="R84" i="4"/>
  <c r="Q84" i="4"/>
  <c r="P84" i="4"/>
  <c r="N84" i="4"/>
  <c r="M84" i="4"/>
  <c r="L84" i="4"/>
  <c r="J84" i="4"/>
  <c r="I84" i="4"/>
  <c r="H84" i="4"/>
  <c r="F84" i="4"/>
  <c r="E84" i="4"/>
  <c r="C14" i="4"/>
  <c r="B49" i="4"/>
  <c r="B84" i="4" s="1"/>
  <c r="AA83" i="4"/>
  <c r="Z83" i="4"/>
  <c r="Y83" i="4"/>
  <c r="V83" i="4"/>
  <c r="U83" i="4"/>
  <c r="S83" i="4"/>
  <c r="R83" i="4"/>
  <c r="Q83" i="4"/>
  <c r="O83" i="4"/>
  <c r="N83" i="4"/>
  <c r="M83" i="4"/>
  <c r="K83" i="4"/>
  <c r="J83" i="4"/>
  <c r="I83" i="4"/>
  <c r="F83" i="4"/>
  <c r="E83" i="4"/>
  <c r="A11" i="2"/>
  <c r="AB82" i="4"/>
  <c r="AA82" i="4"/>
  <c r="Y82" i="4"/>
  <c r="X82" i="4"/>
  <c r="W82" i="4"/>
  <c r="T82" i="4"/>
  <c r="S82" i="4"/>
  <c r="Q82" i="4"/>
  <c r="P82" i="4"/>
  <c r="O82" i="4"/>
  <c r="L82" i="4"/>
  <c r="K82" i="4"/>
  <c r="I82" i="4"/>
  <c r="H82" i="4"/>
  <c r="G82" i="4"/>
  <c r="C12" i="4"/>
  <c r="B47" i="4"/>
  <c r="B82" i="4" s="1"/>
  <c r="AA81" i="4"/>
  <c r="Z81" i="4"/>
  <c r="W81" i="4"/>
  <c r="V81" i="4"/>
  <c r="S81" i="4"/>
  <c r="R81" i="4"/>
  <c r="O81" i="4"/>
  <c r="N81" i="4"/>
  <c r="K81" i="4"/>
  <c r="J81" i="4"/>
  <c r="G81" i="4"/>
  <c r="F81" i="4"/>
  <c r="C11" i="4"/>
  <c r="B11" i="6"/>
  <c r="AB80" i="4"/>
  <c r="Z80" i="4"/>
  <c r="Y80" i="4"/>
  <c r="V80" i="4"/>
  <c r="U80" i="4"/>
  <c r="T80" i="4"/>
  <c r="R80" i="4"/>
  <c r="Q80" i="4"/>
  <c r="N80" i="4"/>
  <c r="M80" i="4"/>
  <c r="L80" i="4"/>
  <c r="J80" i="4"/>
  <c r="I80" i="4"/>
  <c r="F80" i="4"/>
  <c r="E80" i="4"/>
  <c r="B45" i="4"/>
  <c r="B80" i="4" s="1"/>
  <c r="Z79" i="4"/>
  <c r="Y79" i="4"/>
  <c r="U79" i="4"/>
  <c r="R79" i="4"/>
  <c r="Q79" i="4"/>
  <c r="M79" i="4"/>
  <c r="J79" i="4"/>
  <c r="I79" i="4"/>
  <c r="E79" i="4"/>
  <c r="B44" i="4"/>
  <c r="B79" i="4" s="1"/>
  <c r="AB78" i="4"/>
  <c r="AA78" i="4"/>
  <c r="X78" i="4"/>
  <c r="W78" i="4"/>
  <c r="T78" i="4"/>
  <c r="S78" i="4"/>
  <c r="Q78" i="4"/>
  <c r="P78" i="4"/>
  <c r="O78" i="4"/>
  <c r="L78" i="4"/>
  <c r="K78" i="4"/>
  <c r="H78" i="4"/>
  <c r="G78" i="4"/>
  <c r="B8" i="6"/>
  <c r="AA77" i="4"/>
  <c r="Z77" i="4"/>
  <c r="W77" i="4"/>
  <c r="V77" i="4"/>
  <c r="S77" i="4"/>
  <c r="R77" i="4"/>
  <c r="O77" i="4"/>
  <c r="N77" i="4"/>
  <c r="K77" i="4"/>
  <c r="J77" i="4"/>
  <c r="G77" i="4"/>
  <c r="D77" i="4" s="1"/>
  <c r="F77" i="4"/>
  <c r="Z76" i="4"/>
  <c r="Y76" i="4"/>
  <c r="X76" i="4"/>
  <c r="V76" i="4"/>
  <c r="U76" i="4"/>
  <c r="T76" i="4"/>
  <c r="R76" i="4"/>
  <c r="Q76" i="4"/>
  <c r="P76" i="4"/>
  <c r="N76" i="4"/>
  <c r="M76" i="4"/>
  <c r="L76" i="4"/>
  <c r="J76" i="4"/>
  <c r="I76" i="4"/>
  <c r="D76" i="4" s="1"/>
  <c r="H76" i="4"/>
  <c r="F76" i="4"/>
  <c r="E76" i="4"/>
  <c r="B6" i="5"/>
  <c r="B41" i="5" s="1"/>
  <c r="B76" i="5" s="1"/>
  <c r="AA75" i="4"/>
  <c r="Z75" i="4"/>
  <c r="Y75" i="4"/>
  <c r="W75" i="4"/>
  <c r="V75" i="4"/>
  <c r="U75" i="4"/>
  <c r="S75" i="4"/>
  <c r="Q75" i="4"/>
  <c r="O75" i="4"/>
  <c r="N75" i="4"/>
  <c r="M75" i="4"/>
  <c r="K75" i="4"/>
  <c r="J75" i="4"/>
  <c r="I75" i="4"/>
  <c r="G75" i="4"/>
  <c r="F75" i="4"/>
  <c r="E75" i="4"/>
  <c r="B5" i="6"/>
  <c r="AB74" i="4"/>
  <c r="AA74" i="4"/>
  <c r="Y74" i="4"/>
  <c r="X74" i="4"/>
  <c r="W74" i="4"/>
  <c r="T74" i="4"/>
  <c r="S74" i="4"/>
  <c r="Q74" i="4"/>
  <c r="P74" i="4"/>
  <c r="O74" i="4"/>
  <c r="L74" i="4"/>
  <c r="K74" i="4"/>
  <c r="I74" i="4"/>
  <c r="H74" i="4"/>
  <c r="G74" i="4"/>
  <c r="C4" i="4"/>
  <c r="B4" i="6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X123" i="3"/>
  <c r="K123" i="3"/>
  <c r="H123" i="3"/>
  <c r="S122" i="3"/>
  <c r="P122" i="3"/>
  <c r="AA121" i="3"/>
  <c r="X121" i="3"/>
  <c r="K121" i="3"/>
  <c r="H121" i="3"/>
  <c r="S120" i="3"/>
  <c r="P120" i="3"/>
  <c r="Y119" i="3"/>
  <c r="L119" i="3"/>
  <c r="I119" i="3"/>
  <c r="T118" i="3"/>
  <c r="Q118" i="3"/>
  <c r="D118" i="3"/>
  <c r="Y117" i="3"/>
  <c r="L117" i="3"/>
  <c r="I117" i="3"/>
  <c r="T116" i="3"/>
  <c r="Q116" i="3"/>
  <c r="D116" i="3"/>
  <c r="Z115" i="3"/>
  <c r="Q115" i="3"/>
  <c r="P115" i="3"/>
  <c r="F115" i="3"/>
  <c r="E115" i="3"/>
  <c r="R114" i="3"/>
  <c r="I114" i="3"/>
  <c r="H114" i="3"/>
  <c r="V113" i="3"/>
  <c r="U113" i="3"/>
  <c r="J113" i="3"/>
  <c r="Y112" i="3"/>
  <c r="X112" i="3"/>
  <c r="N112" i="3"/>
  <c r="M112" i="3"/>
  <c r="E112" i="3"/>
  <c r="D112" i="3"/>
  <c r="V111" i="3"/>
  <c r="U111" i="3"/>
  <c r="N111" i="3"/>
  <c r="M111" i="3"/>
  <c r="F111" i="3"/>
  <c r="E111" i="3"/>
  <c r="V110" i="3"/>
  <c r="U110" i="3"/>
  <c r="N110" i="3"/>
  <c r="M110" i="3"/>
  <c r="F110" i="3"/>
  <c r="E110" i="3"/>
  <c r="V109" i="3"/>
  <c r="U109" i="3"/>
  <c r="N109" i="3"/>
  <c r="M109" i="3"/>
  <c r="F109" i="3"/>
  <c r="E109" i="3"/>
  <c r="V108" i="3"/>
  <c r="U108" i="3"/>
  <c r="N108" i="3"/>
  <c r="M108" i="3"/>
  <c r="F108" i="3"/>
  <c r="E108" i="3"/>
  <c r="W107" i="3"/>
  <c r="V107" i="3"/>
  <c r="O107" i="3"/>
  <c r="N107" i="3"/>
  <c r="G107" i="3"/>
  <c r="F107" i="3"/>
  <c r="W106" i="3"/>
  <c r="V106" i="3"/>
  <c r="O106" i="3"/>
  <c r="N106" i="3"/>
  <c r="G106" i="3"/>
  <c r="F106" i="3"/>
  <c r="W105" i="3"/>
  <c r="V105" i="3"/>
  <c r="O105" i="3"/>
  <c r="N105" i="3"/>
  <c r="G105" i="3"/>
  <c r="F105" i="3"/>
  <c r="W104" i="3"/>
  <c r="V104" i="3"/>
  <c r="O104" i="3"/>
  <c r="N104" i="3"/>
  <c r="G104" i="3"/>
  <c r="F104" i="3"/>
  <c r="X103" i="3"/>
  <c r="W103" i="3"/>
  <c r="P103" i="3"/>
  <c r="O103" i="3"/>
  <c r="H103" i="3"/>
  <c r="G103" i="3"/>
  <c r="X102" i="3"/>
  <c r="W102" i="3"/>
  <c r="P102" i="3"/>
  <c r="O102" i="3"/>
  <c r="H102" i="3"/>
  <c r="G102" i="3"/>
  <c r="X101" i="3"/>
  <c r="W101" i="3"/>
  <c r="P101" i="3"/>
  <c r="O101" i="3"/>
  <c r="H101" i="3"/>
  <c r="G101" i="3"/>
  <c r="X100" i="3"/>
  <c r="W100" i="3"/>
  <c r="P100" i="3"/>
  <c r="O100" i="3"/>
  <c r="H100" i="3"/>
  <c r="G100" i="3"/>
  <c r="Y99" i="3"/>
  <c r="X99" i="3"/>
  <c r="Q99" i="3"/>
  <c r="P99" i="3"/>
  <c r="I99" i="3"/>
  <c r="H99" i="3"/>
  <c r="Y98" i="3"/>
  <c r="X98" i="3"/>
  <c r="Q98" i="3"/>
  <c r="P98" i="3"/>
  <c r="I98" i="3"/>
  <c r="H98" i="3"/>
  <c r="Y97" i="3"/>
  <c r="X97" i="3"/>
  <c r="Q97" i="3"/>
  <c r="P97" i="3"/>
  <c r="I97" i="3"/>
  <c r="H97" i="3"/>
  <c r="Y96" i="3"/>
  <c r="X96" i="3"/>
  <c r="Q96" i="3"/>
  <c r="P96" i="3"/>
  <c r="I96" i="3"/>
  <c r="H96" i="3"/>
  <c r="Z95" i="3"/>
  <c r="Y95" i="3"/>
  <c r="R95" i="3"/>
  <c r="Q95" i="3"/>
  <c r="J95" i="3"/>
  <c r="I95" i="3"/>
  <c r="Z94" i="3"/>
  <c r="Y94" i="3"/>
  <c r="R94" i="3"/>
  <c r="Q94" i="3"/>
  <c r="J94" i="3"/>
  <c r="I94" i="3"/>
  <c r="Z93" i="3"/>
  <c r="Y93" i="3"/>
  <c r="R93" i="3"/>
  <c r="Q93" i="3"/>
  <c r="J93" i="3"/>
  <c r="I93" i="3"/>
  <c r="Z92" i="3"/>
  <c r="Y92" i="3"/>
  <c r="R92" i="3"/>
  <c r="Q92" i="3"/>
  <c r="J92" i="3"/>
  <c r="I92" i="3"/>
  <c r="AA91" i="3"/>
  <c r="Z91" i="3"/>
  <c r="S91" i="3"/>
  <c r="R91" i="3"/>
  <c r="K91" i="3"/>
  <c r="J91" i="3"/>
  <c r="AA90" i="3"/>
  <c r="Z90" i="3"/>
  <c r="S90" i="3"/>
  <c r="R90" i="3"/>
  <c r="K90" i="3"/>
  <c r="J90" i="3"/>
  <c r="AA89" i="3"/>
  <c r="Z89" i="3"/>
  <c r="S89" i="3"/>
  <c r="R89" i="3"/>
  <c r="K89" i="3"/>
  <c r="J89" i="3"/>
  <c r="AA88" i="3"/>
  <c r="Z88" i="3"/>
  <c r="S88" i="3"/>
  <c r="R88" i="3"/>
  <c r="K88" i="3"/>
  <c r="J88" i="3"/>
  <c r="AA87" i="3"/>
  <c r="T87" i="3"/>
  <c r="S87" i="3"/>
  <c r="L87" i="3"/>
  <c r="K87" i="3"/>
  <c r="D87" i="3"/>
  <c r="AA86" i="3"/>
  <c r="T86" i="3"/>
  <c r="S86" i="3"/>
  <c r="L86" i="3"/>
  <c r="K86" i="3"/>
  <c r="D86" i="3"/>
  <c r="AA85" i="3"/>
  <c r="T85" i="3"/>
  <c r="S85" i="3"/>
  <c r="L85" i="3"/>
  <c r="K85" i="3"/>
  <c r="D85" i="3"/>
  <c r="AA84" i="3"/>
  <c r="T84" i="3"/>
  <c r="S84" i="3"/>
  <c r="L84" i="3"/>
  <c r="K84" i="3"/>
  <c r="D84" i="3"/>
  <c r="B84" i="3"/>
  <c r="U83" i="3"/>
  <c r="T83" i="3"/>
  <c r="M83" i="3"/>
  <c r="L83" i="3"/>
  <c r="E83" i="3"/>
  <c r="D83" i="3"/>
  <c r="U82" i="3"/>
  <c r="T82" i="3"/>
  <c r="M82" i="3"/>
  <c r="L82" i="3"/>
  <c r="E82" i="3"/>
  <c r="D82" i="3"/>
  <c r="U81" i="3"/>
  <c r="T81" i="3"/>
  <c r="M81" i="3"/>
  <c r="L81" i="3"/>
  <c r="E81" i="3"/>
  <c r="D81" i="3"/>
  <c r="U80" i="3"/>
  <c r="T80" i="3"/>
  <c r="M80" i="3"/>
  <c r="L80" i="3"/>
  <c r="F80" i="3"/>
  <c r="E80" i="3"/>
  <c r="Z79" i="3"/>
  <c r="Y79" i="3"/>
  <c r="V79" i="3"/>
  <c r="U79" i="3"/>
  <c r="R79" i="3"/>
  <c r="Q79" i="3"/>
  <c r="N79" i="3"/>
  <c r="M79" i="3"/>
  <c r="J79" i="3"/>
  <c r="I79" i="3"/>
  <c r="F79" i="3"/>
  <c r="E79" i="3"/>
  <c r="Z78" i="3"/>
  <c r="Y78" i="3"/>
  <c r="V78" i="3"/>
  <c r="U78" i="3"/>
  <c r="R78" i="3"/>
  <c r="Q78" i="3"/>
  <c r="N78" i="3"/>
  <c r="M78" i="3"/>
  <c r="J78" i="3"/>
  <c r="I78" i="3"/>
  <c r="F78" i="3"/>
  <c r="E78" i="3"/>
  <c r="Z77" i="3"/>
  <c r="Y77" i="3"/>
  <c r="V77" i="3"/>
  <c r="U77" i="3"/>
  <c r="R77" i="3"/>
  <c r="Q77" i="3"/>
  <c r="N77" i="3"/>
  <c r="M77" i="3"/>
  <c r="J77" i="3"/>
  <c r="I77" i="3"/>
  <c r="F77" i="3"/>
  <c r="E77" i="3"/>
  <c r="Z76" i="3"/>
  <c r="Y76" i="3"/>
  <c r="V76" i="3"/>
  <c r="U76" i="3"/>
  <c r="R76" i="3"/>
  <c r="Q76" i="3"/>
  <c r="N76" i="3"/>
  <c r="M76" i="3"/>
  <c r="J76" i="3"/>
  <c r="I76" i="3"/>
  <c r="F76" i="3"/>
  <c r="E76" i="3"/>
  <c r="AA75" i="3"/>
  <c r="Z75" i="3"/>
  <c r="W75" i="3"/>
  <c r="V75" i="3"/>
  <c r="S75" i="3"/>
  <c r="R75" i="3"/>
  <c r="O75" i="3"/>
  <c r="N75" i="3"/>
  <c r="K75" i="3"/>
  <c r="J75" i="3"/>
  <c r="G75" i="3"/>
  <c r="F75" i="3"/>
  <c r="AA74" i="3"/>
  <c r="Z74" i="3"/>
  <c r="W74" i="3"/>
  <c r="V74" i="3"/>
  <c r="S74" i="3"/>
  <c r="R74" i="3"/>
  <c r="O74" i="3"/>
  <c r="N74" i="3"/>
  <c r="K74" i="3"/>
  <c r="J74" i="3"/>
  <c r="G74" i="3"/>
  <c r="F74" i="3"/>
  <c r="AA73" i="3"/>
  <c r="Z73" i="3"/>
  <c r="W73" i="3"/>
  <c r="V73" i="3"/>
  <c r="S73" i="3"/>
  <c r="R73" i="3"/>
  <c r="O73" i="3"/>
  <c r="N73" i="3"/>
  <c r="K73" i="3"/>
  <c r="J73" i="3"/>
  <c r="G73" i="3"/>
  <c r="F73" i="3"/>
  <c r="AA72" i="3"/>
  <c r="Z72" i="3"/>
  <c r="W72" i="3"/>
  <c r="V72" i="3"/>
  <c r="S72" i="3"/>
  <c r="R72" i="3"/>
  <c r="O72" i="3"/>
  <c r="N72" i="3"/>
  <c r="K72" i="3"/>
  <c r="J72" i="3"/>
  <c r="G72" i="3"/>
  <c r="F72" i="3"/>
  <c r="AA71" i="3"/>
  <c r="X71" i="3"/>
  <c r="W71" i="3"/>
  <c r="T71" i="3"/>
  <c r="S71" i="3"/>
  <c r="P71" i="3"/>
  <c r="O71" i="3"/>
  <c r="L71" i="3"/>
  <c r="K71" i="3"/>
  <c r="H71" i="3"/>
  <c r="G71" i="3"/>
  <c r="D71" i="3"/>
  <c r="AA70" i="3"/>
  <c r="X70" i="3"/>
  <c r="W70" i="3"/>
  <c r="T70" i="3"/>
  <c r="S70" i="3"/>
  <c r="P70" i="3"/>
  <c r="O70" i="3"/>
  <c r="L70" i="3"/>
  <c r="K70" i="3"/>
  <c r="H70" i="3"/>
  <c r="G70" i="3"/>
  <c r="D70" i="3"/>
  <c r="AA69" i="3"/>
  <c r="X69" i="3"/>
  <c r="W69" i="3"/>
  <c r="T69" i="3"/>
  <c r="S69" i="3"/>
  <c r="P69" i="3"/>
  <c r="O69" i="3"/>
  <c r="L69" i="3"/>
  <c r="K69" i="3"/>
  <c r="H69" i="3"/>
  <c r="G69" i="3"/>
  <c r="D69" i="3"/>
  <c r="AA68" i="3"/>
  <c r="X68" i="3"/>
  <c r="W68" i="3"/>
  <c r="T68" i="3"/>
  <c r="S68" i="3"/>
  <c r="P68" i="3"/>
  <c r="O68" i="3"/>
  <c r="L68" i="3"/>
  <c r="K68" i="3"/>
  <c r="H68" i="3"/>
  <c r="G68" i="3"/>
  <c r="D68" i="3"/>
  <c r="Y67" i="3"/>
  <c r="X67" i="3"/>
  <c r="U67" i="3"/>
  <c r="T67" i="3"/>
  <c r="Q67" i="3"/>
  <c r="P67" i="3"/>
  <c r="M67" i="3"/>
  <c r="L67" i="3"/>
  <c r="I67" i="3"/>
  <c r="H67" i="3"/>
  <c r="E67" i="3"/>
  <c r="D67" i="3"/>
  <c r="Y66" i="3"/>
  <c r="X66" i="3"/>
  <c r="U66" i="3"/>
  <c r="T66" i="3"/>
  <c r="Q66" i="3"/>
  <c r="P66" i="3"/>
  <c r="M66" i="3"/>
  <c r="L66" i="3"/>
  <c r="I66" i="3"/>
  <c r="H66" i="3"/>
  <c r="E66" i="3"/>
  <c r="D66" i="3"/>
  <c r="Y65" i="3"/>
  <c r="X65" i="3"/>
  <c r="U65" i="3"/>
  <c r="T65" i="3"/>
  <c r="Q65" i="3"/>
  <c r="P65" i="3"/>
  <c r="M65" i="3"/>
  <c r="L65" i="3"/>
  <c r="I65" i="3"/>
  <c r="H65" i="3"/>
  <c r="E65" i="3"/>
  <c r="D65" i="3"/>
  <c r="Y64" i="3"/>
  <c r="X64" i="3"/>
  <c r="U64" i="3"/>
  <c r="T64" i="3"/>
  <c r="Q64" i="3"/>
  <c r="P64" i="3"/>
  <c r="M64" i="3"/>
  <c r="L64" i="3"/>
  <c r="I64" i="3"/>
  <c r="H64" i="3"/>
  <c r="E64" i="3"/>
  <c r="D64" i="3"/>
  <c r="Z63" i="3"/>
  <c r="Y63" i="3"/>
  <c r="V63" i="3"/>
  <c r="U63" i="3"/>
  <c r="R63" i="3"/>
  <c r="Q63" i="3"/>
  <c r="N63" i="3"/>
  <c r="M63" i="3"/>
  <c r="J63" i="3"/>
  <c r="I63" i="3"/>
  <c r="F63" i="3"/>
  <c r="E63" i="3"/>
  <c r="Z62" i="3"/>
  <c r="Y62" i="3"/>
  <c r="V62" i="3"/>
  <c r="U62" i="3"/>
  <c r="R62" i="3"/>
  <c r="Q62" i="3"/>
  <c r="N62" i="3"/>
  <c r="M62" i="3"/>
  <c r="J62" i="3"/>
  <c r="I62" i="3"/>
  <c r="F62" i="3"/>
  <c r="E62" i="3"/>
  <c r="Z61" i="3"/>
  <c r="Y61" i="3"/>
  <c r="V61" i="3"/>
  <c r="U61" i="3"/>
  <c r="R61" i="3"/>
  <c r="Q61" i="3"/>
  <c r="N61" i="3"/>
  <c r="M61" i="3"/>
  <c r="J61" i="3"/>
  <c r="I61" i="3"/>
  <c r="F61" i="3"/>
  <c r="E61" i="3"/>
  <c r="Z60" i="3"/>
  <c r="Y60" i="3"/>
  <c r="V60" i="3"/>
  <c r="U60" i="3"/>
  <c r="R60" i="3"/>
  <c r="Q60" i="3"/>
  <c r="N60" i="3"/>
  <c r="M60" i="3"/>
  <c r="J60" i="3"/>
  <c r="I60" i="3"/>
  <c r="F60" i="3"/>
  <c r="E60" i="3"/>
  <c r="AA59" i="3"/>
  <c r="Z59" i="3"/>
  <c r="W59" i="3"/>
  <c r="V59" i="3"/>
  <c r="S59" i="3"/>
  <c r="R59" i="3"/>
  <c r="O59" i="3"/>
  <c r="N59" i="3"/>
  <c r="K59" i="3"/>
  <c r="J59" i="3"/>
  <c r="G59" i="3"/>
  <c r="F59" i="3"/>
  <c r="AA58" i="3"/>
  <c r="Z58" i="3"/>
  <c r="W58" i="3"/>
  <c r="V58" i="3"/>
  <c r="S58" i="3"/>
  <c r="R58" i="3"/>
  <c r="O58" i="3"/>
  <c r="N58" i="3"/>
  <c r="K58" i="3"/>
  <c r="J58" i="3"/>
  <c r="G58" i="3"/>
  <c r="F58" i="3"/>
  <c r="AA57" i="3"/>
  <c r="Z57" i="3"/>
  <c r="W57" i="3"/>
  <c r="V57" i="3"/>
  <c r="S57" i="3"/>
  <c r="R57" i="3"/>
  <c r="O57" i="3"/>
  <c r="N57" i="3"/>
  <c r="K57" i="3"/>
  <c r="J57" i="3"/>
  <c r="G57" i="3"/>
  <c r="F57" i="3"/>
  <c r="AA56" i="3"/>
  <c r="Z56" i="3"/>
  <c r="W56" i="3"/>
  <c r="V56" i="3"/>
  <c r="S56" i="3"/>
  <c r="R56" i="3"/>
  <c r="O56" i="3"/>
  <c r="N56" i="3"/>
  <c r="K56" i="3"/>
  <c r="J56" i="3"/>
  <c r="G56" i="3"/>
  <c r="F56" i="3"/>
  <c r="AA55" i="3"/>
  <c r="X55" i="3"/>
  <c r="W55" i="3"/>
  <c r="T55" i="3"/>
  <c r="S55" i="3"/>
  <c r="P55" i="3"/>
  <c r="O55" i="3"/>
  <c r="L55" i="3"/>
  <c r="K55" i="3"/>
  <c r="H55" i="3"/>
  <c r="G55" i="3"/>
  <c r="D55" i="3"/>
  <c r="AA54" i="3"/>
  <c r="X54" i="3"/>
  <c r="W54" i="3"/>
  <c r="T54" i="3"/>
  <c r="S54" i="3"/>
  <c r="P54" i="3"/>
  <c r="O54" i="3"/>
  <c r="L54" i="3"/>
  <c r="K54" i="3"/>
  <c r="H54" i="3"/>
  <c r="G54" i="3"/>
  <c r="D54" i="3"/>
  <c r="AA53" i="3"/>
  <c r="X53" i="3"/>
  <c r="W53" i="3"/>
  <c r="T53" i="3"/>
  <c r="S53" i="3"/>
  <c r="P53" i="3"/>
  <c r="O53" i="3"/>
  <c r="L53" i="3"/>
  <c r="K53" i="3"/>
  <c r="H53" i="3"/>
  <c r="G53" i="3"/>
  <c r="D53" i="3"/>
  <c r="AA52" i="3"/>
  <c r="X52" i="3"/>
  <c r="W52" i="3"/>
  <c r="T52" i="3"/>
  <c r="S52" i="3"/>
  <c r="P52" i="3"/>
  <c r="O52" i="3"/>
  <c r="L52" i="3"/>
  <c r="K52" i="3"/>
  <c r="H52" i="3"/>
  <c r="G52" i="3"/>
  <c r="D52" i="3"/>
  <c r="B52" i="3"/>
  <c r="Y51" i="3"/>
  <c r="X51" i="3"/>
  <c r="U51" i="3"/>
  <c r="T51" i="3"/>
  <c r="Q51" i="3"/>
  <c r="P51" i="3"/>
  <c r="M51" i="3"/>
  <c r="L51" i="3"/>
  <c r="I51" i="3"/>
  <c r="H51" i="3"/>
  <c r="E51" i="3"/>
  <c r="D51" i="3"/>
  <c r="Y50" i="3"/>
  <c r="X50" i="3"/>
  <c r="U50" i="3"/>
  <c r="T50" i="3"/>
  <c r="Q50" i="3"/>
  <c r="P50" i="3"/>
  <c r="M50" i="3"/>
  <c r="L50" i="3"/>
  <c r="I50" i="3"/>
  <c r="H50" i="3"/>
  <c r="E50" i="3"/>
  <c r="D50" i="3"/>
  <c r="Y49" i="3"/>
  <c r="X49" i="3"/>
  <c r="U49" i="3"/>
  <c r="T49" i="3"/>
  <c r="Q49" i="3"/>
  <c r="P49" i="3"/>
  <c r="M49" i="3"/>
  <c r="L49" i="3"/>
  <c r="I49" i="3"/>
  <c r="H49" i="3"/>
  <c r="E49" i="3"/>
  <c r="D49" i="3"/>
  <c r="Y48" i="3"/>
  <c r="X48" i="3"/>
  <c r="U48" i="3"/>
  <c r="T48" i="3"/>
  <c r="Q48" i="3"/>
  <c r="P48" i="3"/>
  <c r="M48" i="3"/>
  <c r="L48" i="3"/>
  <c r="I48" i="3"/>
  <c r="H48" i="3"/>
  <c r="E48" i="3"/>
  <c r="D48" i="3"/>
  <c r="Z47" i="3"/>
  <c r="Y47" i="3"/>
  <c r="V47" i="3"/>
  <c r="U47" i="3"/>
  <c r="R47" i="3"/>
  <c r="Q47" i="3"/>
  <c r="N47" i="3"/>
  <c r="M47" i="3"/>
  <c r="J47" i="3"/>
  <c r="I47" i="3"/>
  <c r="F47" i="3"/>
  <c r="E47" i="3"/>
  <c r="Z46" i="3"/>
  <c r="Y46" i="3"/>
  <c r="V46" i="3"/>
  <c r="U46" i="3"/>
  <c r="R46" i="3"/>
  <c r="Q46" i="3"/>
  <c r="N46" i="3"/>
  <c r="M46" i="3"/>
  <c r="J46" i="3"/>
  <c r="I46" i="3"/>
  <c r="F46" i="3"/>
  <c r="E46" i="3"/>
  <c r="Z45" i="3"/>
  <c r="Y45" i="3"/>
  <c r="V45" i="3"/>
  <c r="U45" i="3"/>
  <c r="R45" i="3"/>
  <c r="Q45" i="3"/>
  <c r="N45" i="3"/>
  <c r="M45" i="3"/>
  <c r="J45" i="3"/>
  <c r="I45" i="3"/>
  <c r="F45" i="3"/>
  <c r="E45" i="3"/>
  <c r="Z44" i="3"/>
  <c r="Y44" i="3"/>
  <c r="V44" i="3"/>
  <c r="U44" i="3"/>
  <c r="R44" i="3"/>
  <c r="Q44" i="3"/>
  <c r="N44" i="3"/>
  <c r="M44" i="3"/>
  <c r="J44" i="3"/>
  <c r="I44" i="3"/>
  <c r="F44" i="3"/>
  <c r="E44" i="3"/>
  <c r="AA43" i="3"/>
  <c r="Z43" i="3"/>
  <c r="W43" i="3"/>
  <c r="V43" i="3"/>
  <c r="S43" i="3"/>
  <c r="R43" i="3"/>
  <c r="O43" i="3"/>
  <c r="N43" i="3"/>
  <c r="K43" i="3"/>
  <c r="J43" i="3"/>
  <c r="G43" i="3"/>
  <c r="F43" i="3"/>
  <c r="AA42" i="3"/>
  <c r="Z42" i="3"/>
  <c r="W42" i="3"/>
  <c r="V42" i="3"/>
  <c r="S42" i="3"/>
  <c r="R42" i="3"/>
  <c r="O42" i="3"/>
  <c r="N42" i="3"/>
  <c r="K42" i="3"/>
  <c r="J42" i="3"/>
  <c r="G42" i="3"/>
  <c r="F42" i="3"/>
  <c r="AA41" i="3"/>
  <c r="Z41" i="3"/>
  <c r="W41" i="3"/>
  <c r="V41" i="3"/>
  <c r="S41" i="3"/>
  <c r="R41" i="3"/>
  <c r="O41" i="3"/>
  <c r="N41" i="3"/>
  <c r="K41" i="3"/>
  <c r="J41" i="3"/>
  <c r="G41" i="3"/>
  <c r="F41" i="3"/>
  <c r="AA40" i="3"/>
  <c r="Z40" i="3"/>
  <c r="W40" i="3"/>
  <c r="V40" i="3"/>
  <c r="S40" i="3"/>
  <c r="R40" i="3"/>
  <c r="O40" i="3"/>
  <c r="N40" i="3"/>
  <c r="K40" i="3"/>
  <c r="J40" i="3"/>
  <c r="G40" i="3"/>
  <c r="F40" i="3"/>
  <c r="AA39" i="3"/>
  <c r="X39" i="3"/>
  <c r="W39" i="3"/>
  <c r="T39" i="3"/>
  <c r="S39" i="3"/>
  <c r="P39" i="3"/>
  <c r="O39" i="3"/>
  <c r="L39" i="3"/>
  <c r="K39" i="3"/>
  <c r="H39" i="3"/>
  <c r="G39" i="3"/>
  <c r="D39" i="3"/>
  <c r="AA38" i="3"/>
  <c r="X38" i="3"/>
  <c r="W38" i="3"/>
  <c r="T38" i="3"/>
  <c r="S38" i="3"/>
  <c r="P38" i="3"/>
  <c r="O38" i="3"/>
  <c r="L38" i="3"/>
  <c r="K38" i="3"/>
  <c r="H38" i="3"/>
  <c r="G38" i="3"/>
  <c r="D38" i="3"/>
  <c r="AA37" i="3"/>
  <c r="X37" i="3"/>
  <c r="W37" i="3"/>
  <c r="T37" i="3"/>
  <c r="S37" i="3"/>
  <c r="P37" i="3"/>
  <c r="O37" i="3"/>
  <c r="L37" i="3"/>
  <c r="K37" i="3"/>
  <c r="H37" i="3"/>
  <c r="G37" i="3"/>
  <c r="D37" i="3"/>
  <c r="AA36" i="3"/>
  <c r="X36" i="3"/>
  <c r="W36" i="3"/>
  <c r="T36" i="3"/>
  <c r="S36" i="3"/>
  <c r="P36" i="3"/>
  <c r="O36" i="3"/>
  <c r="L36" i="3"/>
  <c r="K36" i="3"/>
  <c r="H36" i="3"/>
  <c r="G36" i="3"/>
  <c r="D36" i="3"/>
  <c r="Y35" i="3"/>
  <c r="X35" i="3"/>
  <c r="U35" i="3"/>
  <c r="T35" i="3"/>
  <c r="Q35" i="3"/>
  <c r="P35" i="3"/>
  <c r="M35" i="3"/>
  <c r="L35" i="3"/>
  <c r="I35" i="3"/>
  <c r="H35" i="3"/>
  <c r="E35" i="3"/>
  <c r="D35" i="3"/>
  <c r="Y34" i="3"/>
  <c r="X34" i="3"/>
  <c r="U34" i="3"/>
  <c r="T34" i="3"/>
  <c r="Q34" i="3"/>
  <c r="P34" i="3"/>
  <c r="M34" i="3"/>
  <c r="L34" i="3"/>
  <c r="I34" i="3"/>
  <c r="H34" i="3"/>
  <c r="E34" i="3"/>
  <c r="D34" i="3"/>
  <c r="Y33" i="3"/>
  <c r="X33" i="3"/>
  <c r="U33" i="3"/>
  <c r="T33" i="3"/>
  <c r="Q33" i="3"/>
  <c r="P33" i="3"/>
  <c r="M33" i="3"/>
  <c r="L33" i="3"/>
  <c r="I33" i="3"/>
  <c r="H33" i="3"/>
  <c r="E33" i="3"/>
  <c r="D33" i="3"/>
  <c r="Y32" i="3"/>
  <c r="X32" i="3"/>
  <c r="U32" i="3"/>
  <c r="T32" i="3"/>
  <c r="Q32" i="3"/>
  <c r="P32" i="3"/>
  <c r="M32" i="3"/>
  <c r="L32" i="3"/>
  <c r="I32" i="3"/>
  <c r="H32" i="3"/>
  <c r="E32" i="3"/>
  <c r="D32" i="3"/>
  <c r="Z31" i="3"/>
  <c r="Y31" i="3"/>
  <c r="V31" i="3"/>
  <c r="U31" i="3"/>
  <c r="R31" i="3"/>
  <c r="Q31" i="3"/>
  <c r="N31" i="3"/>
  <c r="M31" i="3"/>
  <c r="J31" i="3"/>
  <c r="I31" i="3"/>
  <c r="F31" i="3"/>
  <c r="E31" i="3"/>
  <c r="Z30" i="3"/>
  <c r="Y30" i="3"/>
  <c r="V30" i="3"/>
  <c r="U30" i="3"/>
  <c r="R30" i="3"/>
  <c r="Q30" i="3"/>
  <c r="N30" i="3"/>
  <c r="M30" i="3"/>
  <c r="J30" i="3"/>
  <c r="I30" i="3"/>
  <c r="F30" i="3"/>
  <c r="E30" i="3"/>
  <c r="Z29" i="3"/>
  <c r="Y29" i="3"/>
  <c r="V29" i="3"/>
  <c r="U29" i="3"/>
  <c r="R29" i="3"/>
  <c r="Q29" i="3"/>
  <c r="N29" i="3"/>
  <c r="M29" i="3"/>
  <c r="J29" i="3"/>
  <c r="I29" i="3"/>
  <c r="F29" i="3"/>
  <c r="E29" i="3"/>
  <c r="Z28" i="3"/>
  <c r="Y28" i="3"/>
  <c r="V28" i="3"/>
  <c r="U28" i="3"/>
  <c r="R28" i="3"/>
  <c r="Q28" i="3"/>
  <c r="N28" i="3"/>
  <c r="M28" i="3"/>
  <c r="J28" i="3"/>
  <c r="I28" i="3"/>
  <c r="F28" i="3"/>
  <c r="E28" i="3"/>
  <c r="AA27" i="3"/>
  <c r="Z27" i="3"/>
  <c r="W27" i="3"/>
  <c r="V27" i="3"/>
  <c r="S27" i="3"/>
  <c r="R27" i="3"/>
  <c r="O27" i="3"/>
  <c r="N27" i="3"/>
  <c r="K27" i="3"/>
  <c r="J27" i="3"/>
  <c r="G27" i="3"/>
  <c r="F27" i="3"/>
  <c r="AA26" i="3"/>
  <c r="Z26" i="3"/>
  <c r="W26" i="3"/>
  <c r="V26" i="3"/>
  <c r="S26" i="3"/>
  <c r="R26" i="3"/>
  <c r="O26" i="3"/>
  <c r="N26" i="3"/>
  <c r="K26" i="3"/>
  <c r="J26" i="3"/>
  <c r="G26" i="3"/>
  <c r="F26" i="3"/>
  <c r="AA25" i="3"/>
  <c r="Z25" i="3"/>
  <c r="W25" i="3"/>
  <c r="V25" i="3"/>
  <c r="S25" i="3"/>
  <c r="R25" i="3"/>
  <c r="O25" i="3"/>
  <c r="N25" i="3"/>
  <c r="K25" i="3"/>
  <c r="J25" i="3"/>
  <c r="G25" i="3"/>
  <c r="F25" i="3"/>
  <c r="AA24" i="3"/>
  <c r="Z24" i="3"/>
  <c r="W24" i="3"/>
  <c r="V24" i="3"/>
  <c r="S24" i="3"/>
  <c r="R24" i="3"/>
  <c r="O24" i="3"/>
  <c r="N24" i="3"/>
  <c r="K24" i="3"/>
  <c r="J24" i="3"/>
  <c r="G24" i="3"/>
  <c r="F24" i="3"/>
  <c r="AA23" i="3"/>
  <c r="X23" i="3"/>
  <c r="W23" i="3"/>
  <c r="T23" i="3"/>
  <c r="S23" i="3"/>
  <c r="P23" i="3"/>
  <c r="O23" i="3"/>
  <c r="L23" i="3"/>
  <c r="K23" i="3"/>
  <c r="H23" i="3"/>
  <c r="G23" i="3"/>
  <c r="D23" i="3"/>
  <c r="AA22" i="3"/>
  <c r="X22" i="3"/>
  <c r="W22" i="3"/>
  <c r="T22" i="3"/>
  <c r="S22" i="3"/>
  <c r="P22" i="3"/>
  <c r="O22" i="3"/>
  <c r="L22" i="3"/>
  <c r="K22" i="3"/>
  <c r="H22" i="3"/>
  <c r="G22" i="3"/>
  <c r="D22" i="3"/>
  <c r="AA21" i="3"/>
  <c r="X21" i="3"/>
  <c r="W21" i="3"/>
  <c r="T21" i="3"/>
  <c r="S21" i="3"/>
  <c r="P21" i="3"/>
  <c r="O21" i="3"/>
  <c r="L21" i="3"/>
  <c r="K21" i="3"/>
  <c r="H21" i="3"/>
  <c r="G21" i="3"/>
  <c r="D21" i="3"/>
  <c r="AA20" i="3"/>
  <c r="X20" i="3"/>
  <c r="W20" i="3"/>
  <c r="T20" i="3"/>
  <c r="S20" i="3"/>
  <c r="P20" i="3"/>
  <c r="O20" i="3"/>
  <c r="L20" i="3"/>
  <c r="K20" i="3"/>
  <c r="H20" i="3"/>
  <c r="G20" i="3"/>
  <c r="D20" i="3"/>
  <c r="B20" i="3"/>
  <c r="Y19" i="3"/>
  <c r="X19" i="3"/>
  <c r="U19" i="3"/>
  <c r="T19" i="3"/>
  <c r="Q19" i="3"/>
  <c r="P19" i="3"/>
  <c r="M19" i="3"/>
  <c r="L19" i="3"/>
  <c r="I19" i="3"/>
  <c r="H19" i="3"/>
  <c r="E19" i="3"/>
  <c r="D19" i="3"/>
  <c r="Y18" i="3"/>
  <c r="X18" i="3"/>
  <c r="U18" i="3"/>
  <c r="T18" i="3"/>
  <c r="Q18" i="3"/>
  <c r="P18" i="3"/>
  <c r="M18" i="3"/>
  <c r="L18" i="3"/>
  <c r="I18" i="3"/>
  <c r="H18" i="3"/>
  <c r="E18" i="3"/>
  <c r="D18" i="3"/>
  <c r="Y17" i="3"/>
  <c r="X17" i="3"/>
  <c r="U17" i="3"/>
  <c r="T17" i="3"/>
  <c r="Q17" i="3"/>
  <c r="P17" i="3"/>
  <c r="M17" i="3"/>
  <c r="L17" i="3"/>
  <c r="I17" i="3"/>
  <c r="H17" i="3"/>
  <c r="E17" i="3"/>
  <c r="D17" i="3"/>
  <c r="Y16" i="3"/>
  <c r="X16" i="3"/>
  <c r="U16" i="3"/>
  <c r="T16" i="3"/>
  <c r="Q16" i="3"/>
  <c r="P16" i="3"/>
  <c r="M16" i="3"/>
  <c r="L16" i="3"/>
  <c r="I16" i="3"/>
  <c r="H16" i="3"/>
  <c r="E16" i="3"/>
  <c r="D16" i="3"/>
  <c r="Z15" i="3"/>
  <c r="Y15" i="3"/>
  <c r="V15" i="3"/>
  <c r="U15" i="3"/>
  <c r="R15" i="3"/>
  <c r="Q15" i="3"/>
  <c r="N15" i="3"/>
  <c r="M15" i="3"/>
  <c r="J15" i="3"/>
  <c r="I15" i="3"/>
  <c r="F15" i="3"/>
  <c r="E15" i="3"/>
  <c r="Z14" i="3"/>
  <c r="Y14" i="3"/>
  <c r="V14" i="3"/>
  <c r="U14" i="3"/>
  <c r="R14" i="3"/>
  <c r="Q14" i="3"/>
  <c r="N14" i="3"/>
  <c r="M14" i="3"/>
  <c r="J14" i="3"/>
  <c r="I14" i="3"/>
  <c r="F14" i="3"/>
  <c r="E14" i="3"/>
  <c r="Z13" i="3"/>
  <c r="Y13" i="3"/>
  <c r="V13" i="3"/>
  <c r="U13" i="3"/>
  <c r="R13" i="3"/>
  <c r="Q13" i="3"/>
  <c r="N13" i="3"/>
  <c r="M13" i="3"/>
  <c r="J13" i="3"/>
  <c r="I13" i="3"/>
  <c r="F13" i="3"/>
  <c r="E13" i="3"/>
  <c r="Z12" i="3"/>
  <c r="Y12" i="3"/>
  <c r="V12" i="3"/>
  <c r="U12" i="3"/>
  <c r="R12" i="3"/>
  <c r="Q12" i="3"/>
  <c r="N12" i="3"/>
  <c r="M12" i="3"/>
  <c r="J12" i="3"/>
  <c r="I12" i="3"/>
  <c r="F12" i="3"/>
  <c r="E12" i="3"/>
  <c r="AA11" i="3"/>
  <c r="Z11" i="3"/>
  <c r="W11" i="3"/>
  <c r="V11" i="3"/>
  <c r="S11" i="3"/>
  <c r="R11" i="3"/>
  <c r="O11" i="3"/>
  <c r="N11" i="3"/>
  <c r="K11" i="3"/>
  <c r="J11" i="3"/>
  <c r="G11" i="3"/>
  <c r="F11" i="3"/>
  <c r="AA10" i="3"/>
  <c r="Z10" i="3"/>
  <c r="W10" i="3"/>
  <c r="V10" i="3"/>
  <c r="S10" i="3"/>
  <c r="R10" i="3"/>
  <c r="O10" i="3"/>
  <c r="N10" i="3"/>
  <c r="K10" i="3"/>
  <c r="J10" i="3"/>
  <c r="G10" i="3"/>
  <c r="F10" i="3"/>
  <c r="AA9" i="3"/>
  <c r="Z9" i="3"/>
  <c r="W9" i="3"/>
  <c r="V9" i="3"/>
  <c r="S9" i="3"/>
  <c r="R9" i="3"/>
  <c r="O9" i="3"/>
  <c r="N9" i="3"/>
  <c r="K9" i="3"/>
  <c r="J9" i="3"/>
  <c r="G9" i="3"/>
  <c r="F9" i="3"/>
  <c r="AA8" i="3"/>
  <c r="Z8" i="3"/>
  <c r="W8" i="3"/>
  <c r="V8" i="3"/>
  <c r="S8" i="3"/>
  <c r="R8" i="3"/>
  <c r="O8" i="3"/>
  <c r="N8" i="3"/>
  <c r="K8" i="3"/>
  <c r="J8" i="3"/>
  <c r="G8" i="3"/>
  <c r="F8" i="3"/>
  <c r="AA7" i="3"/>
  <c r="X7" i="3"/>
  <c r="W7" i="3"/>
  <c r="T7" i="3"/>
  <c r="S7" i="3"/>
  <c r="P7" i="3"/>
  <c r="O7" i="3"/>
  <c r="L7" i="3"/>
  <c r="K7" i="3"/>
  <c r="H7" i="3"/>
  <c r="G7" i="3"/>
  <c r="D7" i="3"/>
  <c r="AA6" i="3"/>
  <c r="X6" i="3"/>
  <c r="W6" i="3"/>
  <c r="T6" i="3"/>
  <c r="S6" i="3"/>
  <c r="P6" i="3"/>
  <c r="O6" i="3"/>
  <c r="L6" i="3"/>
  <c r="K6" i="3"/>
  <c r="H6" i="3"/>
  <c r="G6" i="3"/>
  <c r="D6" i="3"/>
  <c r="AA5" i="3"/>
  <c r="X5" i="3"/>
  <c r="W5" i="3"/>
  <c r="T5" i="3"/>
  <c r="S5" i="3"/>
  <c r="P5" i="3"/>
  <c r="O5" i="3"/>
  <c r="L5" i="3"/>
  <c r="K5" i="3"/>
  <c r="H5" i="3"/>
  <c r="G5" i="3"/>
  <c r="D5" i="3"/>
  <c r="AA4" i="3"/>
  <c r="X4" i="3"/>
  <c r="W4" i="3"/>
  <c r="T4" i="3"/>
  <c r="S4" i="3"/>
  <c r="P4" i="3"/>
  <c r="O4" i="3"/>
  <c r="L4" i="3"/>
  <c r="K4" i="3"/>
  <c r="H4" i="3"/>
  <c r="G4" i="3"/>
  <c r="D4" i="3"/>
  <c r="A32" i="2"/>
  <c r="A31" i="2"/>
  <c r="A29" i="2"/>
  <c r="A28" i="2"/>
  <c r="A27" i="2"/>
  <c r="A26" i="2"/>
  <c r="A25" i="2"/>
  <c r="A23" i="2"/>
  <c r="A22" i="2"/>
  <c r="A19" i="2"/>
  <c r="A18" i="2"/>
  <c r="A16" i="2"/>
  <c r="A14" i="2"/>
  <c r="A13" i="2"/>
  <c r="A12" i="2"/>
  <c r="A10" i="2"/>
  <c r="A9" i="2"/>
  <c r="A6" i="2"/>
  <c r="A4" i="2"/>
  <c r="A2" i="2"/>
  <c r="B124" i="3"/>
  <c r="Z123" i="3"/>
  <c r="Y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J123" i="3"/>
  <c r="I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R122" i="3"/>
  <c r="Q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Z121" i="3"/>
  <c r="Y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J121" i="3"/>
  <c r="I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R120" i="3"/>
  <c r="Q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K119" i="3"/>
  <c r="J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S118" i="3"/>
  <c r="R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AA117" i="3"/>
  <c r="Z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K117" i="3"/>
  <c r="J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S116" i="3"/>
  <c r="R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B116" i="3"/>
  <c r="AA115" i="3"/>
  <c r="Y115" i="3"/>
  <c r="X115" i="3"/>
  <c r="W115" i="3"/>
  <c r="V115" i="3"/>
  <c r="U115" i="3"/>
  <c r="T115" i="3"/>
  <c r="S115" i="3"/>
  <c r="R115" i="3"/>
  <c r="O115" i="3"/>
  <c r="N115" i="3"/>
  <c r="M115" i="3"/>
  <c r="L115" i="3"/>
  <c r="K115" i="3"/>
  <c r="J115" i="3"/>
  <c r="I115" i="3"/>
  <c r="H115" i="3"/>
  <c r="G115" i="3"/>
  <c r="D115" i="3"/>
  <c r="AA114" i="3"/>
  <c r="Z114" i="3"/>
  <c r="Y114" i="3"/>
  <c r="X114" i="3"/>
  <c r="W114" i="3"/>
  <c r="V114" i="3"/>
  <c r="U114" i="3"/>
  <c r="T114" i="3"/>
  <c r="S114" i="3"/>
  <c r="Q114" i="3"/>
  <c r="P114" i="3"/>
  <c r="O114" i="3"/>
  <c r="N114" i="3"/>
  <c r="M114" i="3"/>
  <c r="L114" i="3"/>
  <c r="K114" i="3"/>
  <c r="J114" i="3"/>
  <c r="G114" i="3"/>
  <c r="F114" i="3"/>
  <c r="E114" i="3"/>
  <c r="D114" i="3"/>
  <c r="AA113" i="3"/>
  <c r="Z113" i="3"/>
  <c r="Y113" i="3"/>
  <c r="X113" i="3"/>
  <c r="W113" i="3"/>
  <c r="T113" i="3"/>
  <c r="S113" i="3"/>
  <c r="R113" i="3"/>
  <c r="Q113" i="3"/>
  <c r="P113" i="3"/>
  <c r="O113" i="3"/>
  <c r="N113" i="3"/>
  <c r="M113" i="3"/>
  <c r="L113" i="3"/>
  <c r="K113" i="3"/>
  <c r="I113" i="3"/>
  <c r="H113" i="3"/>
  <c r="G113" i="3"/>
  <c r="F113" i="3"/>
  <c r="E113" i="3"/>
  <c r="D113" i="3"/>
  <c r="AA112" i="3"/>
  <c r="Z112" i="3"/>
  <c r="W112" i="3"/>
  <c r="V112" i="3"/>
  <c r="U112" i="3"/>
  <c r="T112" i="3"/>
  <c r="S112" i="3"/>
  <c r="R112" i="3"/>
  <c r="Q112" i="3"/>
  <c r="P112" i="3"/>
  <c r="O112" i="3"/>
  <c r="L112" i="3"/>
  <c r="K112" i="3"/>
  <c r="J112" i="3"/>
  <c r="I112" i="3"/>
  <c r="H112" i="3"/>
  <c r="G112" i="3"/>
  <c r="F112" i="3"/>
  <c r="B112" i="3"/>
  <c r="AA111" i="3"/>
  <c r="Z111" i="3"/>
  <c r="Y111" i="3"/>
  <c r="X111" i="3"/>
  <c r="W111" i="3"/>
  <c r="T111" i="3"/>
  <c r="S111" i="3"/>
  <c r="R111" i="3"/>
  <c r="Q111" i="3"/>
  <c r="P111" i="3"/>
  <c r="O111" i="3"/>
  <c r="L111" i="3"/>
  <c r="K111" i="3"/>
  <c r="J111" i="3"/>
  <c r="I111" i="3"/>
  <c r="H111" i="3"/>
  <c r="G111" i="3"/>
  <c r="D111" i="3"/>
  <c r="AA110" i="3"/>
  <c r="Z110" i="3"/>
  <c r="Y110" i="3"/>
  <c r="X110" i="3"/>
  <c r="W110" i="3"/>
  <c r="T110" i="3"/>
  <c r="S110" i="3"/>
  <c r="R110" i="3"/>
  <c r="Q110" i="3"/>
  <c r="P110" i="3"/>
  <c r="O110" i="3"/>
  <c r="L110" i="3"/>
  <c r="K110" i="3"/>
  <c r="J110" i="3"/>
  <c r="I110" i="3"/>
  <c r="H110" i="3"/>
  <c r="G110" i="3"/>
  <c r="D110" i="3"/>
  <c r="AA109" i="3"/>
  <c r="Z109" i="3"/>
  <c r="Y109" i="3"/>
  <c r="X109" i="3"/>
  <c r="W109" i="3"/>
  <c r="T109" i="3"/>
  <c r="S109" i="3"/>
  <c r="R109" i="3"/>
  <c r="Q109" i="3"/>
  <c r="P109" i="3"/>
  <c r="O109" i="3"/>
  <c r="L109" i="3"/>
  <c r="K109" i="3"/>
  <c r="J109" i="3"/>
  <c r="I109" i="3"/>
  <c r="H109" i="3"/>
  <c r="G109" i="3"/>
  <c r="D109" i="3"/>
  <c r="AA108" i="3"/>
  <c r="Z108" i="3"/>
  <c r="Y108" i="3"/>
  <c r="X108" i="3"/>
  <c r="W108" i="3"/>
  <c r="T108" i="3"/>
  <c r="S108" i="3"/>
  <c r="R108" i="3"/>
  <c r="Q108" i="3"/>
  <c r="P108" i="3"/>
  <c r="O108" i="3"/>
  <c r="L108" i="3"/>
  <c r="K108" i="3"/>
  <c r="J108" i="3"/>
  <c r="I108" i="3"/>
  <c r="H108" i="3"/>
  <c r="G108" i="3"/>
  <c r="D108" i="3"/>
  <c r="B108" i="3"/>
  <c r="AA107" i="3"/>
  <c r="Z107" i="3"/>
  <c r="Y107" i="3"/>
  <c r="X107" i="3"/>
  <c r="U107" i="3"/>
  <c r="T107" i="3"/>
  <c r="S107" i="3"/>
  <c r="R107" i="3"/>
  <c r="Q107" i="3"/>
  <c r="P107" i="3"/>
  <c r="M107" i="3"/>
  <c r="L107" i="3"/>
  <c r="K107" i="3"/>
  <c r="J107" i="3"/>
  <c r="I107" i="3"/>
  <c r="H107" i="3"/>
  <c r="E107" i="3"/>
  <c r="D107" i="3"/>
  <c r="AA106" i="3"/>
  <c r="Z106" i="3"/>
  <c r="Y106" i="3"/>
  <c r="X106" i="3"/>
  <c r="U106" i="3"/>
  <c r="T106" i="3"/>
  <c r="S106" i="3"/>
  <c r="R106" i="3"/>
  <c r="Q106" i="3"/>
  <c r="P106" i="3"/>
  <c r="M106" i="3"/>
  <c r="L106" i="3"/>
  <c r="K106" i="3"/>
  <c r="J106" i="3"/>
  <c r="I106" i="3"/>
  <c r="H106" i="3"/>
  <c r="E106" i="3"/>
  <c r="D106" i="3"/>
  <c r="AA105" i="3"/>
  <c r="Z105" i="3"/>
  <c r="Y105" i="3"/>
  <c r="X105" i="3"/>
  <c r="U105" i="3"/>
  <c r="T105" i="3"/>
  <c r="S105" i="3"/>
  <c r="R105" i="3"/>
  <c r="Q105" i="3"/>
  <c r="P105" i="3"/>
  <c r="M105" i="3"/>
  <c r="L105" i="3"/>
  <c r="K105" i="3"/>
  <c r="J105" i="3"/>
  <c r="I105" i="3"/>
  <c r="H105" i="3"/>
  <c r="E105" i="3"/>
  <c r="D105" i="3"/>
  <c r="AA104" i="3"/>
  <c r="Z104" i="3"/>
  <c r="Y104" i="3"/>
  <c r="X104" i="3"/>
  <c r="U104" i="3"/>
  <c r="T104" i="3"/>
  <c r="S104" i="3"/>
  <c r="R104" i="3"/>
  <c r="Q104" i="3"/>
  <c r="P104" i="3"/>
  <c r="M104" i="3"/>
  <c r="L104" i="3"/>
  <c r="K104" i="3"/>
  <c r="J104" i="3"/>
  <c r="I104" i="3"/>
  <c r="H104" i="3"/>
  <c r="E104" i="3"/>
  <c r="D104" i="3"/>
  <c r="B104" i="3"/>
  <c r="AA103" i="3"/>
  <c r="Z103" i="3"/>
  <c r="Y103" i="3"/>
  <c r="V103" i="3"/>
  <c r="U103" i="3"/>
  <c r="T103" i="3"/>
  <c r="S103" i="3"/>
  <c r="R103" i="3"/>
  <c r="Q103" i="3"/>
  <c r="N103" i="3"/>
  <c r="M103" i="3"/>
  <c r="L103" i="3"/>
  <c r="K103" i="3"/>
  <c r="J103" i="3"/>
  <c r="I103" i="3"/>
  <c r="F103" i="3"/>
  <c r="E103" i="3"/>
  <c r="D103" i="3"/>
  <c r="AA102" i="3"/>
  <c r="Z102" i="3"/>
  <c r="Y102" i="3"/>
  <c r="V102" i="3"/>
  <c r="U102" i="3"/>
  <c r="T102" i="3"/>
  <c r="S102" i="3"/>
  <c r="R102" i="3"/>
  <c r="Q102" i="3"/>
  <c r="N102" i="3"/>
  <c r="M102" i="3"/>
  <c r="L102" i="3"/>
  <c r="K102" i="3"/>
  <c r="J102" i="3"/>
  <c r="I102" i="3"/>
  <c r="F102" i="3"/>
  <c r="E102" i="3"/>
  <c r="D102" i="3"/>
  <c r="AA101" i="3"/>
  <c r="Z101" i="3"/>
  <c r="Y101" i="3"/>
  <c r="V101" i="3"/>
  <c r="U101" i="3"/>
  <c r="T101" i="3"/>
  <c r="S101" i="3"/>
  <c r="R101" i="3"/>
  <c r="Q101" i="3"/>
  <c r="N101" i="3"/>
  <c r="M101" i="3"/>
  <c r="L101" i="3"/>
  <c r="K101" i="3"/>
  <c r="J101" i="3"/>
  <c r="I101" i="3"/>
  <c r="F101" i="3"/>
  <c r="E101" i="3"/>
  <c r="D101" i="3"/>
  <c r="AA100" i="3"/>
  <c r="Z100" i="3"/>
  <c r="Y100" i="3"/>
  <c r="V100" i="3"/>
  <c r="U100" i="3"/>
  <c r="T100" i="3"/>
  <c r="S100" i="3"/>
  <c r="R100" i="3"/>
  <c r="Q100" i="3"/>
  <c r="N100" i="3"/>
  <c r="M100" i="3"/>
  <c r="L100" i="3"/>
  <c r="K100" i="3"/>
  <c r="J100" i="3"/>
  <c r="I100" i="3"/>
  <c r="F100" i="3"/>
  <c r="E100" i="3"/>
  <c r="D100" i="3"/>
  <c r="B100" i="3"/>
  <c r="AA99" i="3"/>
  <c r="Z99" i="3"/>
  <c r="W99" i="3"/>
  <c r="V99" i="3"/>
  <c r="U99" i="3"/>
  <c r="T99" i="3"/>
  <c r="S99" i="3"/>
  <c r="R99" i="3"/>
  <c r="O99" i="3"/>
  <c r="N99" i="3"/>
  <c r="M99" i="3"/>
  <c r="L99" i="3"/>
  <c r="K99" i="3"/>
  <c r="J99" i="3"/>
  <c r="G99" i="3"/>
  <c r="F99" i="3"/>
  <c r="E99" i="3"/>
  <c r="D99" i="3"/>
  <c r="AA98" i="3"/>
  <c r="Z98" i="3"/>
  <c r="W98" i="3"/>
  <c r="V98" i="3"/>
  <c r="U98" i="3"/>
  <c r="T98" i="3"/>
  <c r="S98" i="3"/>
  <c r="R98" i="3"/>
  <c r="O98" i="3"/>
  <c r="N98" i="3"/>
  <c r="M98" i="3"/>
  <c r="L98" i="3"/>
  <c r="K98" i="3"/>
  <c r="J98" i="3"/>
  <c r="G98" i="3"/>
  <c r="F98" i="3"/>
  <c r="E98" i="3"/>
  <c r="D98" i="3"/>
  <c r="AA97" i="3"/>
  <c r="Z97" i="3"/>
  <c r="W97" i="3"/>
  <c r="V97" i="3"/>
  <c r="U97" i="3"/>
  <c r="T97" i="3"/>
  <c r="S97" i="3"/>
  <c r="R97" i="3"/>
  <c r="O97" i="3"/>
  <c r="N97" i="3"/>
  <c r="M97" i="3"/>
  <c r="L97" i="3"/>
  <c r="K97" i="3"/>
  <c r="J97" i="3"/>
  <c r="G97" i="3"/>
  <c r="F97" i="3"/>
  <c r="E97" i="3"/>
  <c r="D97" i="3"/>
  <c r="AA96" i="3"/>
  <c r="Z96" i="3"/>
  <c r="W96" i="3"/>
  <c r="V96" i="3"/>
  <c r="U96" i="3"/>
  <c r="T96" i="3"/>
  <c r="S96" i="3"/>
  <c r="R96" i="3"/>
  <c r="O96" i="3"/>
  <c r="N96" i="3"/>
  <c r="M96" i="3"/>
  <c r="L96" i="3"/>
  <c r="K96" i="3"/>
  <c r="J96" i="3"/>
  <c r="G96" i="3"/>
  <c r="F96" i="3"/>
  <c r="E96" i="3"/>
  <c r="D96" i="3"/>
  <c r="B96" i="3"/>
  <c r="AA95" i="3"/>
  <c r="X95" i="3"/>
  <c r="W95" i="3"/>
  <c r="V95" i="3"/>
  <c r="U95" i="3"/>
  <c r="T95" i="3"/>
  <c r="S95" i="3"/>
  <c r="P95" i="3"/>
  <c r="O95" i="3"/>
  <c r="N95" i="3"/>
  <c r="M95" i="3"/>
  <c r="L95" i="3"/>
  <c r="K95" i="3"/>
  <c r="H95" i="3"/>
  <c r="G95" i="3"/>
  <c r="F95" i="3"/>
  <c r="E95" i="3"/>
  <c r="D95" i="3"/>
  <c r="AA94" i="3"/>
  <c r="X94" i="3"/>
  <c r="W94" i="3"/>
  <c r="V94" i="3"/>
  <c r="U94" i="3"/>
  <c r="T94" i="3"/>
  <c r="S94" i="3"/>
  <c r="P94" i="3"/>
  <c r="O94" i="3"/>
  <c r="N94" i="3"/>
  <c r="M94" i="3"/>
  <c r="L94" i="3"/>
  <c r="K94" i="3"/>
  <c r="H94" i="3"/>
  <c r="G94" i="3"/>
  <c r="F94" i="3"/>
  <c r="E94" i="3"/>
  <c r="D94" i="3"/>
  <c r="AA93" i="3"/>
  <c r="X93" i="3"/>
  <c r="W93" i="3"/>
  <c r="V93" i="3"/>
  <c r="U93" i="3"/>
  <c r="T93" i="3"/>
  <c r="S93" i="3"/>
  <c r="P93" i="3"/>
  <c r="O93" i="3"/>
  <c r="N93" i="3"/>
  <c r="M93" i="3"/>
  <c r="L93" i="3"/>
  <c r="K93" i="3"/>
  <c r="H93" i="3"/>
  <c r="G93" i="3"/>
  <c r="F93" i="3"/>
  <c r="E93" i="3"/>
  <c r="D93" i="3"/>
  <c r="AA92" i="3"/>
  <c r="X92" i="3"/>
  <c r="W92" i="3"/>
  <c r="V92" i="3"/>
  <c r="U92" i="3"/>
  <c r="T92" i="3"/>
  <c r="S92" i="3"/>
  <c r="P92" i="3"/>
  <c r="O92" i="3"/>
  <c r="N92" i="3"/>
  <c r="M92" i="3"/>
  <c r="L92" i="3"/>
  <c r="K92" i="3"/>
  <c r="H92" i="3"/>
  <c r="G92" i="3"/>
  <c r="F92" i="3"/>
  <c r="E92" i="3"/>
  <c r="D92" i="3"/>
  <c r="B92" i="3"/>
  <c r="Y91" i="3"/>
  <c r="X91" i="3"/>
  <c r="W91" i="3"/>
  <c r="V91" i="3"/>
  <c r="U91" i="3"/>
  <c r="T91" i="3"/>
  <c r="Q91" i="3"/>
  <c r="P91" i="3"/>
  <c r="O91" i="3"/>
  <c r="N91" i="3"/>
  <c r="M91" i="3"/>
  <c r="L91" i="3"/>
  <c r="I91" i="3"/>
  <c r="H91" i="3"/>
  <c r="G91" i="3"/>
  <c r="F91" i="3"/>
  <c r="E91" i="3"/>
  <c r="D91" i="3"/>
  <c r="Y90" i="3"/>
  <c r="X90" i="3"/>
  <c r="W90" i="3"/>
  <c r="V90" i="3"/>
  <c r="U90" i="3"/>
  <c r="T90" i="3"/>
  <c r="Q90" i="3"/>
  <c r="P90" i="3"/>
  <c r="O90" i="3"/>
  <c r="N90" i="3"/>
  <c r="M90" i="3"/>
  <c r="L90" i="3"/>
  <c r="I90" i="3"/>
  <c r="H90" i="3"/>
  <c r="G90" i="3"/>
  <c r="F90" i="3"/>
  <c r="E90" i="3"/>
  <c r="D90" i="3"/>
  <c r="Y89" i="3"/>
  <c r="X89" i="3"/>
  <c r="W89" i="3"/>
  <c r="V89" i="3"/>
  <c r="U89" i="3"/>
  <c r="T89" i="3"/>
  <c r="Q89" i="3"/>
  <c r="P89" i="3"/>
  <c r="O89" i="3"/>
  <c r="N89" i="3"/>
  <c r="M89" i="3"/>
  <c r="L89" i="3"/>
  <c r="I89" i="3"/>
  <c r="H89" i="3"/>
  <c r="G89" i="3"/>
  <c r="F89" i="3"/>
  <c r="E89" i="3"/>
  <c r="D89" i="3"/>
  <c r="Y88" i="3"/>
  <c r="X88" i="3"/>
  <c r="W88" i="3"/>
  <c r="V88" i="3"/>
  <c r="U88" i="3"/>
  <c r="T88" i="3"/>
  <c r="Q88" i="3"/>
  <c r="P88" i="3"/>
  <c r="O88" i="3"/>
  <c r="N88" i="3"/>
  <c r="M88" i="3"/>
  <c r="L88" i="3"/>
  <c r="I88" i="3"/>
  <c r="H88" i="3"/>
  <c r="G88" i="3"/>
  <c r="F88" i="3"/>
  <c r="E88" i="3"/>
  <c r="D88" i="3"/>
  <c r="B88" i="3"/>
  <c r="Z87" i="3"/>
  <c r="Y87" i="3"/>
  <c r="X87" i="3"/>
  <c r="W87" i="3"/>
  <c r="V87" i="3"/>
  <c r="U87" i="3"/>
  <c r="R87" i="3"/>
  <c r="Q87" i="3"/>
  <c r="P87" i="3"/>
  <c r="O87" i="3"/>
  <c r="N87" i="3"/>
  <c r="M87" i="3"/>
  <c r="J87" i="3"/>
  <c r="I87" i="3"/>
  <c r="H87" i="3"/>
  <c r="G87" i="3"/>
  <c r="F87" i="3"/>
  <c r="E87" i="3"/>
  <c r="Z86" i="3"/>
  <c r="Y86" i="3"/>
  <c r="X86" i="3"/>
  <c r="W86" i="3"/>
  <c r="V86" i="3"/>
  <c r="U86" i="3"/>
  <c r="R86" i="3"/>
  <c r="Q86" i="3"/>
  <c r="P86" i="3"/>
  <c r="O86" i="3"/>
  <c r="N86" i="3"/>
  <c r="M86" i="3"/>
  <c r="J86" i="3"/>
  <c r="I86" i="3"/>
  <c r="H86" i="3"/>
  <c r="G86" i="3"/>
  <c r="F86" i="3"/>
  <c r="E86" i="3"/>
  <c r="Z85" i="3"/>
  <c r="Y85" i="3"/>
  <c r="X85" i="3"/>
  <c r="W85" i="3"/>
  <c r="V85" i="3"/>
  <c r="U85" i="3"/>
  <c r="R85" i="3"/>
  <c r="Q85" i="3"/>
  <c r="P85" i="3"/>
  <c r="O85" i="3"/>
  <c r="N85" i="3"/>
  <c r="M85" i="3"/>
  <c r="J85" i="3"/>
  <c r="I85" i="3"/>
  <c r="H85" i="3"/>
  <c r="G85" i="3"/>
  <c r="F85" i="3"/>
  <c r="E85" i="3"/>
  <c r="Z84" i="3"/>
  <c r="Y84" i="3"/>
  <c r="X84" i="3"/>
  <c r="W84" i="3"/>
  <c r="V84" i="3"/>
  <c r="U84" i="3"/>
  <c r="R84" i="3"/>
  <c r="Q84" i="3"/>
  <c r="P84" i="3"/>
  <c r="O84" i="3"/>
  <c r="N84" i="3"/>
  <c r="M84" i="3"/>
  <c r="J84" i="3"/>
  <c r="I84" i="3"/>
  <c r="H84" i="3"/>
  <c r="G84" i="3"/>
  <c r="F84" i="3"/>
  <c r="E84" i="3"/>
  <c r="AA83" i="3"/>
  <c r="Z83" i="3"/>
  <c r="Y83" i="3"/>
  <c r="X83" i="3"/>
  <c r="W83" i="3"/>
  <c r="V83" i="3"/>
  <c r="S83" i="3"/>
  <c r="R83" i="3"/>
  <c r="Q83" i="3"/>
  <c r="P83" i="3"/>
  <c r="O83" i="3"/>
  <c r="N83" i="3"/>
  <c r="K83" i="3"/>
  <c r="J83" i="3"/>
  <c r="I83" i="3"/>
  <c r="H83" i="3"/>
  <c r="G83" i="3"/>
  <c r="F83" i="3"/>
  <c r="AA82" i="3"/>
  <c r="Z82" i="3"/>
  <c r="Y82" i="3"/>
  <c r="X82" i="3"/>
  <c r="W82" i="3"/>
  <c r="V82" i="3"/>
  <c r="S82" i="3"/>
  <c r="R82" i="3"/>
  <c r="Q82" i="3"/>
  <c r="P82" i="3"/>
  <c r="O82" i="3"/>
  <c r="N82" i="3"/>
  <c r="K82" i="3"/>
  <c r="J82" i="3"/>
  <c r="I82" i="3"/>
  <c r="H82" i="3"/>
  <c r="G82" i="3"/>
  <c r="F82" i="3"/>
  <c r="AA81" i="3"/>
  <c r="Z81" i="3"/>
  <c r="Y81" i="3"/>
  <c r="X81" i="3"/>
  <c r="W81" i="3"/>
  <c r="V81" i="3"/>
  <c r="S81" i="3"/>
  <c r="R81" i="3"/>
  <c r="Q81" i="3"/>
  <c r="P81" i="3"/>
  <c r="O81" i="3"/>
  <c r="N81" i="3"/>
  <c r="K81" i="3"/>
  <c r="J81" i="3"/>
  <c r="I81" i="3"/>
  <c r="H81" i="3"/>
  <c r="G81" i="3"/>
  <c r="F81" i="3"/>
  <c r="AA80" i="3"/>
  <c r="Z80" i="3"/>
  <c r="Y80" i="3"/>
  <c r="X80" i="3"/>
  <c r="W80" i="3"/>
  <c r="V80" i="3"/>
  <c r="S80" i="3"/>
  <c r="R80" i="3"/>
  <c r="Q80" i="3"/>
  <c r="P80" i="3"/>
  <c r="O80" i="3"/>
  <c r="N80" i="3"/>
  <c r="K80" i="3"/>
  <c r="J80" i="3"/>
  <c r="I80" i="3"/>
  <c r="H80" i="3"/>
  <c r="G80" i="3"/>
  <c r="D80" i="3"/>
  <c r="B80" i="3"/>
  <c r="AA79" i="3"/>
  <c r="X79" i="3"/>
  <c r="W79" i="3"/>
  <c r="T79" i="3"/>
  <c r="S79" i="3"/>
  <c r="P79" i="3"/>
  <c r="O79" i="3"/>
  <c r="L79" i="3"/>
  <c r="K79" i="3"/>
  <c r="H79" i="3"/>
  <c r="G79" i="3"/>
  <c r="D79" i="3"/>
  <c r="AA78" i="3"/>
  <c r="X78" i="3"/>
  <c r="W78" i="3"/>
  <c r="T78" i="3"/>
  <c r="S78" i="3"/>
  <c r="P78" i="3"/>
  <c r="O78" i="3"/>
  <c r="L78" i="3"/>
  <c r="K78" i="3"/>
  <c r="H78" i="3"/>
  <c r="G78" i="3"/>
  <c r="D78" i="3"/>
  <c r="AA77" i="3"/>
  <c r="X77" i="3"/>
  <c r="W77" i="3"/>
  <c r="T77" i="3"/>
  <c r="S77" i="3"/>
  <c r="P77" i="3"/>
  <c r="O77" i="3"/>
  <c r="L77" i="3"/>
  <c r="K77" i="3"/>
  <c r="H77" i="3"/>
  <c r="G77" i="3"/>
  <c r="D77" i="3"/>
  <c r="AA76" i="3"/>
  <c r="X76" i="3"/>
  <c r="W76" i="3"/>
  <c r="T76" i="3"/>
  <c r="S76" i="3"/>
  <c r="P76" i="3"/>
  <c r="O76" i="3"/>
  <c r="L76" i="3"/>
  <c r="K76" i="3"/>
  <c r="H76" i="3"/>
  <c r="G76" i="3"/>
  <c r="D76" i="3"/>
  <c r="B76" i="3"/>
  <c r="Y75" i="3"/>
  <c r="X75" i="3"/>
  <c r="U75" i="3"/>
  <c r="T75" i="3"/>
  <c r="Q75" i="3"/>
  <c r="P75" i="3"/>
  <c r="M75" i="3"/>
  <c r="L75" i="3"/>
  <c r="I75" i="3"/>
  <c r="H75" i="3"/>
  <c r="E75" i="3"/>
  <c r="D75" i="3"/>
  <c r="Y74" i="3"/>
  <c r="X74" i="3"/>
  <c r="U74" i="3"/>
  <c r="T74" i="3"/>
  <c r="Q74" i="3"/>
  <c r="P74" i="3"/>
  <c r="M74" i="3"/>
  <c r="L74" i="3"/>
  <c r="I74" i="3"/>
  <c r="H74" i="3"/>
  <c r="E74" i="3"/>
  <c r="D74" i="3"/>
  <c r="Y73" i="3"/>
  <c r="X73" i="3"/>
  <c r="U73" i="3"/>
  <c r="T73" i="3"/>
  <c r="Q73" i="3"/>
  <c r="P73" i="3"/>
  <c r="M73" i="3"/>
  <c r="L73" i="3"/>
  <c r="I73" i="3"/>
  <c r="H73" i="3"/>
  <c r="E73" i="3"/>
  <c r="D73" i="3"/>
  <c r="Y72" i="3"/>
  <c r="X72" i="3"/>
  <c r="U72" i="3"/>
  <c r="T72" i="3"/>
  <c r="Q72" i="3"/>
  <c r="P72" i="3"/>
  <c r="M72" i="3"/>
  <c r="L72" i="3"/>
  <c r="I72" i="3"/>
  <c r="H72" i="3"/>
  <c r="E72" i="3"/>
  <c r="D72" i="3"/>
  <c r="B72" i="3"/>
  <c r="Z71" i="3"/>
  <c r="Y71" i="3"/>
  <c r="V71" i="3"/>
  <c r="U71" i="3"/>
  <c r="R71" i="3"/>
  <c r="Q71" i="3"/>
  <c r="N71" i="3"/>
  <c r="M71" i="3"/>
  <c r="J71" i="3"/>
  <c r="I71" i="3"/>
  <c r="F71" i="3"/>
  <c r="E71" i="3"/>
  <c r="Z70" i="3"/>
  <c r="Y70" i="3"/>
  <c r="V70" i="3"/>
  <c r="U70" i="3"/>
  <c r="R70" i="3"/>
  <c r="Q70" i="3"/>
  <c r="N70" i="3"/>
  <c r="M70" i="3"/>
  <c r="J70" i="3"/>
  <c r="I70" i="3"/>
  <c r="F70" i="3"/>
  <c r="E70" i="3"/>
  <c r="Z69" i="3"/>
  <c r="Y69" i="3"/>
  <c r="V69" i="3"/>
  <c r="U69" i="3"/>
  <c r="R69" i="3"/>
  <c r="Q69" i="3"/>
  <c r="N69" i="3"/>
  <c r="M69" i="3"/>
  <c r="J69" i="3"/>
  <c r="I69" i="3"/>
  <c r="F69" i="3"/>
  <c r="E69" i="3"/>
  <c r="Z68" i="3"/>
  <c r="Y68" i="3"/>
  <c r="V68" i="3"/>
  <c r="U68" i="3"/>
  <c r="R68" i="3"/>
  <c r="Q68" i="3"/>
  <c r="N68" i="3"/>
  <c r="M68" i="3"/>
  <c r="J68" i="3"/>
  <c r="I68" i="3"/>
  <c r="F68" i="3"/>
  <c r="E68" i="3"/>
  <c r="B68" i="3"/>
  <c r="AA67" i="3"/>
  <c r="Z67" i="3"/>
  <c r="W67" i="3"/>
  <c r="V67" i="3"/>
  <c r="S67" i="3"/>
  <c r="R67" i="3"/>
  <c r="O67" i="3"/>
  <c r="N67" i="3"/>
  <c r="K67" i="3"/>
  <c r="J67" i="3"/>
  <c r="G67" i="3"/>
  <c r="F67" i="3"/>
  <c r="AA66" i="3"/>
  <c r="Z66" i="3"/>
  <c r="W66" i="3"/>
  <c r="V66" i="3"/>
  <c r="S66" i="3"/>
  <c r="R66" i="3"/>
  <c r="O66" i="3"/>
  <c r="N66" i="3"/>
  <c r="K66" i="3"/>
  <c r="J66" i="3"/>
  <c r="G66" i="3"/>
  <c r="F66" i="3"/>
  <c r="AA65" i="3"/>
  <c r="Z65" i="3"/>
  <c r="W65" i="3"/>
  <c r="V65" i="3"/>
  <c r="S65" i="3"/>
  <c r="R65" i="3"/>
  <c r="O65" i="3"/>
  <c r="N65" i="3"/>
  <c r="K65" i="3"/>
  <c r="J65" i="3"/>
  <c r="G65" i="3"/>
  <c r="F65" i="3"/>
  <c r="AA64" i="3"/>
  <c r="Z64" i="3"/>
  <c r="W64" i="3"/>
  <c r="V64" i="3"/>
  <c r="S64" i="3"/>
  <c r="R64" i="3"/>
  <c r="O64" i="3"/>
  <c r="N64" i="3"/>
  <c r="K64" i="3"/>
  <c r="J64" i="3"/>
  <c r="G64" i="3"/>
  <c r="F64" i="3"/>
  <c r="B64" i="3"/>
  <c r="AA63" i="3"/>
  <c r="X63" i="3"/>
  <c r="W63" i="3"/>
  <c r="T63" i="3"/>
  <c r="S63" i="3"/>
  <c r="P63" i="3"/>
  <c r="O63" i="3"/>
  <c r="L63" i="3"/>
  <c r="K63" i="3"/>
  <c r="H63" i="3"/>
  <c r="G63" i="3"/>
  <c r="D63" i="3"/>
  <c r="AA62" i="3"/>
  <c r="X62" i="3"/>
  <c r="W62" i="3"/>
  <c r="T62" i="3"/>
  <c r="S62" i="3"/>
  <c r="P62" i="3"/>
  <c r="O62" i="3"/>
  <c r="L62" i="3"/>
  <c r="K62" i="3"/>
  <c r="H62" i="3"/>
  <c r="G62" i="3"/>
  <c r="D62" i="3"/>
  <c r="AA61" i="3"/>
  <c r="X61" i="3"/>
  <c r="W61" i="3"/>
  <c r="T61" i="3"/>
  <c r="S61" i="3"/>
  <c r="P61" i="3"/>
  <c r="O61" i="3"/>
  <c r="L61" i="3"/>
  <c r="K61" i="3"/>
  <c r="H61" i="3"/>
  <c r="G61" i="3"/>
  <c r="D61" i="3"/>
  <c r="AA60" i="3"/>
  <c r="X60" i="3"/>
  <c r="W60" i="3"/>
  <c r="T60" i="3"/>
  <c r="S60" i="3"/>
  <c r="P60" i="3"/>
  <c r="O60" i="3"/>
  <c r="L60" i="3"/>
  <c r="K60" i="3"/>
  <c r="H60" i="3"/>
  <c r="G60" i="3"/>
  <c r="D60" i="3"/>
  <c r="B60" i="3"/>
  <c r="Y59" i="3"/>
  <c r="X59" i="3"/>
  <c r="U59" i="3"/>
  <c r="T59" i="3"/>
  <c r="Q59" i="3"/>
  <c r="P59" i="3"/>
  <c r="M59" i="3"/>
  <c r="L59" i="3"/>
  <c r="I59" i="3"/>
  <c r="H59" i="3"/>
  <c r="E59" i="3"/>
  <c r="D59" i="3"/>
  <c r="Y58" i="3"/>
  <c r="X58" i="3"/>
  <c r="U58" i="3"/>
  <c r="T58" i="3"/>
  <c r="Q58" i="3"/>
  <c r="P58" i="3"/>
  <c r="M58" i="3"/>
  <c r="L58" i="3"/>
  <c r="I58" i="3"/>
  <c r="H58" i="3"/>
  <c r="E58" i="3"/>
  <c r="D58" i="3"/>
  <c r="Y57" i="3"/>
  <c r="X57" i="3"/>
  <c r="U57" i="3"/>
  <c r="T57" i="3"/>
  <c r="Q57" i="3"/>
  <c r="P57" i="3"/>
  <c r="M57" i="3"/>
  <c r="L57" i="3"/>
  <c r="I57" i="3"/>
  <c r="H57" i="3"/>
  <c r="E57" i="3"/>
  <c r="D57" i="3"/>
  <c r="Y56" i="3"/>
  <c r="X56" i="3"/>
  <c r="U56" i="3"/>
  <c r="T56" i="3"/>
  <c r="Q56" i="3"/>
  <c r="P56" i="3"/>
  <c r="M56" i="3"/>
  <c r="L56" i="3"/>
  <c r="I56" i="3"/>
  <c r="H56" i="3"/>
  <c r="E56" i="3"/>
  <c r="D56" i="3"/>
  <c r="B56" i="3"/>
  <c r="Z55" i="3"/>
  <c r="Y55" i="3"/>
  <c r="V55" i="3"/>
  <c r="U55" i="3"/>
  <c r="R55" i="3"/>
  <c r="Q55" i="3"/>
  <c r="N55" i="3"/>
  <c r="M55" i="3"/>
  <c r="J55" i="3"/>
  <c r="I55" i="3"/>
  <c r="F55" i="3"/>
  <c r="E55" i="3"/>
  <c r="Z54" i="3"/>
  <c r="Y54" i="3"/>
  <c r="V54" i="3"/>
  <c r="U54" i="3"/>
  <c r="R54" i="3"/>
  <c r="Q54" i="3"/>
  <c r="N54" i="3"/>
  <c r="M54" i="3"/>
  <c r="J54" i="3"/>
  <c r="I54" i="3"/>
  <c r="F54" i="3"/>
  <c r="E54" i="3"/>
  <c r="Z53" i="3"/>
  <c r="Y53" i="3"/>
  <c r="V53" i="3"/>
  <c r="U53" i="3"/>
  <c r="R53" i="3"/>
  <c r="Q53" i="3"/>
  <c r="N53" i="3"/>
  <c r="M53" i="3"/>
  <c r="J53" i="3"/>
  <c r="I53" i="3"/>
  <c r="F53" i="3"/>
  <c r="E53" i="3"/>
  <c r="Z52" i="3"/>
  <c r="Y52" i="3"/>
  <c r="V52" i="3"/>
  <c r="U52" i="3"/>
  <c r="R52" i="3"/>
  <c r="Q52" i="3"/>
  <c r="N52" i="3"/>
  <c r="M52" i="3"/>
  <c r="J52" i="3"/>
  <c r="I52" i="3"/>
  <c r="F52" i="3"/>
  <c r="E52" i="3"/>
  <c r="AA51" i="3"/>
  <c r="Z51" i="3"/>
  <c r="W51" i="3"/>
  <c r="V51" i="3"/>
  <c r="S51" i="3"/>
  <c r="R51" i="3"/>
  <c r="O51" i="3"/>
  <c r="N51" i="3"/>
  <c r="K51" i="3"/>
  <c r="J51" i="3"/>
  <c r="G51" i="3"/>
  <c r="F51" i="3"/>
  <c r="AA50" i="3"/>
  <c r="Z50" i="3"/>
  <c r="W50" i="3"/>
  <c r="V50" i="3"/>
  <c r="S50" i="3"/>
  <c r="R50" i="3"/>
  <c r="O50" i="3"/>
  <c r="N50" i="3"/>
  <c r="K50" i="3"/>
  <c r="J50" i="3"/>
  <c r="G50" i="3"/>
  <c r="F50" i="3"/>
  <c r="AA49" i="3"/>
  <c r="Z49" i="3"/>
  <c r="W49" i="3"/>
  <c r="V49" i="3"/>
  <c r="S49" i="3"/>
  <c r="R49" i="3"/>
  <c r="O49" i="3"/>
  <c r="N49" i="3"/>
  <c r="K49" i="3"/>
  <c r="J49" i="3"/>
  <c r="G49" i="3"/>
  <c r="F49" i="3"/>
  <c r="AA48" i="3"/>
  <c r="Z48" i="3"/>
  <c r="W48" i="3"/>
  <c r="V48" i="3"/>
  <c r="S48" i="3"/>
  <c r="R48" i="3"/>
  <c r="O48" i="3"/>
  <c r="N48" i="3"/>
  <c r="K48" i="3"/>
  <c r="J48" i="3"/>
  <c r="G48" i="3"/>
  <c r="F48" i="3"/>
  <c r="B48" i="3"/>
  <c r="AA47" i="3"/>
  <c r="X47" i="3"/>
  <c r="W47" i="3"/>
  <c r="T47" i="3"/>
  <c r="S47" i="3"/>
  <c r="P47" i="3"/>
  <c r="O47" i="3"/>
  <c r="L47" i="3"/>
  <c r="K47" i="3"/>
  <c r="H47" i="3"/>
  <c r="G47" i="3"/>
  <c r="D47" i="3"/>
  <c r="AA46" i="3"/>
  <c r="X46" i="3"/>
  <c r="W46" i="3"/>
  <c r="T46" i="3"/>
  <c r="S46" i="3"/>
  <c r="P46" i="3"/>
  <c r="O46" i="3"/>
  <c r="L46" i="3"/>
  <c r="K46" i="3"/>
  <c r="H46" i="3"/>
  <c r="G46" i="3"/>
  <c r="D46" i="3"/>
  <c r="AA45" i="3"/>
  <c r="X45" i="3"/>
  <c r="W45" i="3"/>
  <c r="T45" i="3"/>
  <c r="S45" i="3"/>
  <c r="P45" i="3"/>
  <c r="O45" i="3"/>
  <c r="L45" i="3"/>
  <c r="K45" i="3"/>
  <c r="H45" i="3"/>
  <c r="G45" i="3"/>
  <c r="D45" i="3"/>
  <c r="AA44" i="3"/>
  <c r="X44" i="3"/>
  <c r="W44" i="3"/>
  <c r="T44" i="3"/>
  <c r="S44" i="3"/>
  <c r="P44" i="3"/>
  <c r="O44" i="3"/>
  <c r="L44" i="3"/>
  <c r="K44" i="3"/>
  <c r="H44" i="3"/>
  <c r="G44" i="3"/>
  <c r="D44" i="3"/>
  <c r="B44" i="3"/>
  <c r="Y43" i="3"/>
  <c r="X43" i="3"/>
  <c r="U43" i="3"/>
  <c r="T43" i="3"/>
  <c r="Q43" i="3"/>
  <c r="P43" i="3"/>
  <c r="M43" i="3"/>
  <c r="L43" i="3"/>
  <c r="I43" i="3"/>
  <c r="H43" i="3"/>
  <c r="E43" i="3"/>
  <c r="D43" i="3"/>
  <c r="Y42" i="3"/>
  <c r="X42" i="3"/>
  <c r="U42" i="3"/>
  <c r="T42" i="3"/>
  <c r="Q42" i="3"/>
  <c r="P42" i="3"/>
  <c r="M42" i="3"/>
  <c r="L42" i="3"/>
  <c r="I42" i="3"/>
  <c r="H42" i="3"/>
  <c r="E42" i="3"/>
  <c r="D42" i="3"/>
  <c r="Y41" i="3"/>
  <c r="X41" i="3"/>
  <c r="U41" i="3"/>
  <c r="T41" i="3"/>
  <c r="Q41" i="3"/>
  <c r="P41" i="3"/>
  <c r="M41" i="3"/>
  <c r="L41" i="3"/>
  <c r="I41" i="3"/>
  <c r="H41" i="3"/>
  <c r="E41" i="3"/>
  <c r="D41" i="3"/>
  <c r="Y40" i="3"/>
  <c r="X40" i="3"/>
  <c r="U40" i="3"/>
  <c r="T40" i="3"/>
  <c r="Q40" i="3"/>
  <c r="P40" i="3"/>
  <c r="M40" i="3"/>
  <c r="L40" i="3"/>
  <c r="I40" i="3"/>
  <c r="H40" i="3"/>
  <c r="E40" i="3"/>
  <c r="D40" i="3"/>
  <c r="B40" i="3"/>
  <c r="Z39" i="3"/>
  <c r="Y39" i="3"/>
  <c r="V39" i="3"/>
  <c r="U39" i="3"/>
  <c r="R39" i="3"/>
  <c r="Q39" i="3"/>
  <c r="N39" i="3"/>
  <c r="M39" i="3"/>
  <c r="J39" i="3"/>
  <c r="I39" i="3"/>
  <c r="F39" i="3"/>
  <c r="E39" i="3"/>
  <c r="Z38" i="3"/>
  <c r="Y38" i="3"/>
  <c r="V38" i="3"/>
  <c r="U38" i="3"/>
  <c r="R38" i="3"/>
  <c r="Q38" i="3"/>
  <c r="N38" i="3"/>
  <c r="M38" i="3"/>
  <c r="J38" i="3"/>
  <c r="I38" i="3"/>
  <c r="F38" i="3"/>
  <c r="E38" i="3"/>
  <c r="Z37" i="3"/>
  <c r="Y37" i="3"/>
  <c r="V37" i="3"/>
  <c r="U37" i="3"/>
  <c r="R37" i="3"/>
  <c r="Q37" i="3"/>
  <c r="N37" i="3"/>
  <c r="M37" i="3"/>
  <c r="J37" i="3"/>
  <c r="I37" i="3"/>
  <c r="F37" i="3"/>
  <c r="E37" i="3"/>
  <c r="Z36" i="3"/>
  <c r="Y36" i="3"/>
  <c r="V36" i="3"/>
  <c r="U36" i="3"/>
  <c r="R36" i="3"/>
  <c r="Q36" i="3"/>
  <c r="N36" i="3"/>
  <c r="M36" i="3"/>
  <c r="J36" i="3"/>
  <c r="I36" i="3"/>
  <c r="F36" i="3"/>
  <c r="E36" i="3"/>
  <c r="B36" i="3"/>
  <c r="AA35" i="3"/>
  <c r="Z35" i="3"/>
  <c r="W35" i="3"/>
  <c r="V35" i="3"/>
  <c r="S35" i="3"/>
  <c r="R35" i="3"/>
  <c r="O35" i="3"/>
  <c r="N35" i="3"/>
  <c r="K35" i="3"/>
  <c r="J35" i="3"/>
  <c r="G35" i="3"/>
  <c r="F35" i="3"/>
  <c r="AA34" i="3"/>
  <c r="Z34" i="3"/>
  <c r="W34" i="3"/>
  <c r="V34" i="3"/>
  <c r="S34" i="3"/>
  <c r="R34" i="3"/>
  <c r="O34" i="3"/>
  <c r="N34" i="3"/>
  <c r="K34" i="3"/>
  <c r="J34" i="3"/>
  <c r="G34" i="3"/>
  <c r="F34" i="3"/>
  <c r="AA33" i="3"/>
  <c r="Z33" i="3"/>
  <c r="W33" i="3"/>
  <c r="V33" i="3"/>
  <c r="S33" i="3"/>
  <c r="R33" i="3"/>
  <c r="O33" i="3"/>
  <c r="N33" i="3"/>
  <c r="K33" i="3"/>
  <c r="J33" i="3"/>
  <c r="G33" i="3"/>
  <c r="F33" i="3"/>
  <c r="AA32" i="3"/>
  <c r="Z32" i="3"/>
  <c r="W32" i="3"/>
  <c r="V32" i="3"/>
  <c r="S32" i="3"/>
  <c r="R32" i="3"/>
  <c r="O32" i="3"/>
  <c r="N32" i="3"/>
  <c r="K32" i="3"/>
  <c r="J32" i="3"/>
  <c r="G32" i="3"/>
  <c r="F32" i="3"/>
  <c r="B32" i="3"/>
  <c r="AA31" i="3"/>
  <c r="X31" i="3"/>
  <c r="W31" i="3"/>
  <c r="T31" i="3"/>
  <c r="S31" i="3"/>
  <c r="P31" i="3"/>
  <c r="O31" i="3"/>
  <c r="L31" i="3"/>
  <c r="K31" i="3"/>
  <c r="H31" i="3"/>
  <c r="G31" i="3"/>
  <c r="D31" i="3"/>
  <c r="AA30" i="3"/>
  <c r="X30" i="3"/>
  <c r="W30" i="3"/>
  <c r="T30" i="3"/>
  <c r="S30" i="3"/>
  <c r="P30" i="3"/>
  <c r="O30" i="3"/>
  <c r="L30" i="3"/>
  <c r="K30" i="3"/>
  <c r="H30" i="3"/>
  <c r="G30" i="3"/>
  <c r="D30" i="3"/>
  <c r="AA29" i="3"/>
  <c r="X29" i="3"/>
  <c r="W29" i="3"/>
  <c r="T29" i="3"/>
  <c r="S29" i="3"/>
  <c r="P29" i="3"/>
  <c r="O29" i="3"/>
  <c r="L29" i="3"/>
  <c r="K29" i="3"/>
  <c r="H29" i="3"/>
  <c r="G29" i="3"/>
  <c r="D29" i="3"/>
  <c r="AA28" i="3"/>
  <c r="X28" i="3"/>
  <c r="W28" i="3"/>
  <c r="T28" i="3"/>
  <c r="S28" i="3"/>
  <c r="P28" i="3"/>
  <c r="O28" i="3"/>
  <c r="L28" i="3"/>
  <c r="K28" i="3"/>
  <c r="H28" i="3"/>
  <c r="G28" i="3"/>
  <c r="D28" i="3"/>
  <c r="B28" i="3"/>
  <c r="Y27" i="3"/>
  <c r="X27" i="3"/>
  <c r="U27" i="3"/>
  <c r="T27" i="3"/>
  <c r="Q27" i="3"/>
  <c r="P27" i="3"/>
  <c r="M27" i="3"/>
  <c r="L27" i="3"/>
  <c r="I27" i="3"/>
  <c r="H27" i="3"/>
  <c r="E27" i="3"/>
  <c r="D27" i="3"/>
  <c r="Y26" i="3"/>
  <c r="X26" i="3"/>
  <c r="U26" i="3"/>
  <c r="T26" i="3"/>
  <c r="Q26" i="3"/>
  <c r="P26" i="3"/>
  <c r="M26" i="3"/>
  <c r="L26" i="3"/>
  <c r="I26" i="3"/>
  <c r="H26" i="3"/>
  <c r="E26" i="3"/>
  <c r="D26" i="3"/>
  <c r="Y25" i="3"/>
  <c r="X25" i="3"/>
  <c r="U25" i="3"/>
  <c r="T25" i="3"/>
  <c r="Q25" i="3"/>
  <c r="P25" i="3"/>
  <c r="M25" i="3"/>
  <c r="L25" i="3"/>
  <c r="I25" i="3"/>
  <c r="H25" i="3"/>
  <c r="E25" i="3"/>
  <c r="D25" i="3"/>
  <c r="Y24" i="3"/>
  <c r="X24" i="3"/>
  <c r="U24" i="3"/>
  <c r="T24" i="3"/>
  <c r="Q24" i="3"/>
  <c r="P24" i="3"/>
  <c r="M24" i="3"/>
  <c r="L24" i="3"/>
  <c r="I24" i="3"/>
  <c r="H24" i="3"/>
  <c r="E24" i="3"/>
  <c r="D24" i="3"/>
  <c r="B24" i="3"/>
  <c r="Z23" i="3"/>
  <c r="Y23" i="3"/>
  <c r="V23" i="3"/>
  <c r="U23" i="3"/>
  <c r="R23" i="3"/>
  <c r="Q23" i="3"/>
  <c r="N23" i="3"/>
  <c r="M23" i="3"/>
  <c r="J23" i="3"/>
  <c r="I23" i="3"/>
  <c r="F23" i="3"/>
  <c r="E23" i="3"/>
  <c r="Z22" i="3"/>
  <c r="Y22" i="3"/>
  <c r="V22" i="3"/>
  <c r="U22" i="3"/>
  <c r="R22" i="3"/>
  <c r="Q22" i="3"/>
  <c r="N22" i="3"/>
  <c r="M22" i="3"/>
  <c r="J22" i="3"/>
  <c r="I22" i="3"/>
  <c r="F22" i="3"/>
  <c r="E22" i="3"/>
  <c r="Z21" i="3"/>
  <c r="Y21" i="3"/>
  <c r="V21" i="3"/>
  <c r="U21" i="3"/>
  <c r="R21" i="3"/>
  <c r="Q21" i="3"/>
  <c r="N21" i="3"/>
  <c r="M21" i="3"/>
  <c r="J21" i="3"/>
  <c r="I21" i="3"/>
  <c r="F21" i="3"/>
  <c r="E21" i="3"/>
  <c r="Z20" i="3"/>
  <c r="Y20" i="3"/>
  <c r="V20" i="3"/>
  <c r="U20" i="3"/>
  <c r="R20" i="3"/>
  <c r="Q20" i="3"/>
  <c r="N20" i="3"/>
  <c r="M20" i="3"/>
  <c r="J20" i="3"/>
  <c r="I20" i="3"/>
  <c r="F20" i="3"/>
  <c r="E20" i="3"/>
  <c r="AA19" i="3"/>
  <c r="Z19" i="3"/>
  <c r="W19" i="3"/>
  <c r="V19" i="3"/>
  <c r="S19" i="3"/>
  <c r="R19" i="3"/>
  <c r="O19" i="3"/>
  <c r="N19" i="3"/>
  <c r="K19" i="3"/>
  <c r="J19" i="3"/>
  <c r="G19" i="3"/>
  <c r="F19" i="3"/>
  <c r="AA18" i="3"/>
  <c r="Z18" i="3"/>
  <c r="W18" i="3"/>
  <c r="V18" i="3"/>
  <c r="S18" i="3"/>
  <c r="R18" i="3"/>
  <c r="O18" i="3"/>
  <c r="N18" i="3"/>
  <c r="K18" i="3"/>
  <c r="J18" i="3"/>
  <c r="G18" i="3"/>
  <c r="F18" i="3"/>
  <c r="AA17" i="3"/>
  <c r="Z17" i="3"/>
  <c r="W17" i="3"/>
  <c r="V17" i="3"/>
  <c r="S17" i="3"/>
  <c r="R17" i="3"/>
  <c r="O17" i="3"/>
  <c r="N17" i="3"/>
  <c r="K17" i="3"/>
  <c r="J17" i="3"/>
  <c r="G17" i="3"/>
  <c r="F17" i="3"/>
  <c r="AA16" i="3"/>
  <c r="Z16" i="3"/>
  <c r="W16" i="3"/>
  <c r="V16" i="3"/>
  <c r="S16" i="3"/>
  <c r="R16" i="3"/>
  <c r="O16" i="3"/>
  <c r="N16" i="3"/>
  <c r="K16" i="3"/>
  <c r="J16" i="3"/>
  <c r="G16" i="3"/>
  <c r="F16" i="3"/>
  <c r="B16" i="3"/>
  <c r="AA15" i="3"/>
  <c r="X15" i="3"/>
  <c r="W15" i="3"/>
  <c r="T15" i="3"/>
  <c r="S15" i="3"/>
  <c r="P15" i="3"/>
  <c r="O15" i="3"/>
  <c r="L15" i="3"/>
  <c r="K15" i="3"/>
  <c r="H15" i="3"/>
  <c r="G15" i="3"/>
  <c r="D15" i="3"/>
  <c r="AA14" i="3"/>
  <c r="X14" i="3"/>
  <c r="W14" i="3"/>
  <c r="T14" i="3"/>
  <c r="S14" i="3"/>
  <c r="P14" i="3"/>
  <c r="O14" i="3"/>
  <c r="L14" i="3"/>
  <c r="K14" i="3"/>
  <c r="H14" i="3"/>
  <c r="G14" i="3"/>
  <c r="D14" i="3"/>
  <c r="AA13" i="3"/>
  <c r="X13" i="3"/>
  <c r="W13" i="3"/>
  <c r="T13" i="3"/>
  <c r="S13" i="3"/>
  <c r="P13" i="3"/>
  <c r="O13" i="3"/>
  <c r="L13" i="3"/>
  <c r="K13" i="3"/>
  <c r="H13" i="3"/>
  <c r="G13" i="3"/>
  <c r="D13" i="3"/>
  <c r="AA12" i="3"/>
  <c r="X12" i="3"/>
  <c r="W12" i="3"/>
  <c r="T12" i="3"/>
  <c r="S12" i="3"/>
  <c r="P12" i="3"/>
  <c r="O12" i="3"/>
  <c r="L12" i="3"/>
  <c r="K12" i="3"/>
  <c r="H12" i="3"/>
  <c r="G12" i="3"/>
  <c r="D12" i="3"/>
  <c r="B12" i="3"/>
  <c r="Y11" i="3"/>
  <c r="X11" i="3"/>
  <c r="U11" i="3"/>
  <c r="T11" i="3"/>
  <c r="Q11" i="3"/>
  <c r="P11" i="3"/>
  <c r="M11" i="3"/>
  <c r="L11" i="3"/>
  <c r="I11" i="3"/>
  <c r="H11" i="3"/>
  <c r="E11" i="3"/>
  <c r="D11" i="3"/>
  <c r="Y10" i="3"/>
  <c r="X10" i="3"/>
  <c r="U10" i="3"/>
  <c r="T10" i="3"/>
  <c r="Q10" i="3"/>
  <c r="P10" i="3"/>
  <c r="M10" i="3"/>
  <c r="L10" i="3"/>
  <c r="I10" i="3"/>
  <c r="H10" i="3"/>
  <c r="E10" i="3"/>
  <c r="D10" i="3"/>
  <c r="Y9" i="3"/>
  <c r="X9" i="3"/>
  <c r="U9" i="3"/>
  <c r="T9" i="3"/>
  <c r="Q9" i="3"/>
  <c r="P9" i="3"/>
  <c r="M9" i="3"/>
  <c r="L9" i="3"/>
  <c r="I9" i="3"/>
  <c r="H9" i="3"/>
  <c r="E9" i="3"/>
  <c r="D9" i="3"/>
  <c r="Y8" i="3"/>
  <c r="X8" i="3"/>
  <c r="U8" i="3"/>
  <c r="T8" i="3"/>
  <c r="Q8" i="3"/>
  <c r="P8" i="3"/>
  <c r="M8" i="3"/>
  <c r="L8" i="3"/>
  <c r="I8" i="3"/>
  <c r="H8" i="3"/>
  <c r="E8" i="3"/>
  <c r="D8" i="3"/>
  <c r="B8" i="3"/>
  <c r="Z7" i="3"/>
  <c r="Y7" i="3"/>
  <c r="V7" i="3"/>
  <c r="U7" i="3"/>
  <c r="R7" i="3"/>
  <c r="Q7" i="3"/>
  <c r="N7" i="3"/>
  <c r="M7" i="3"/>
  <c r="J7" i="3"/>
  <c r="I7" i="3"/>
  <c r="F7" i="3"/>
  <c r="E7" i="3"/>
  <c r="Z6" i="3"/>
  <c r="Y6" i="3"/>
  <c r="V6" i="3"/>
  <c r="U6" i="3"/>
  <c r="R6" i="3"/>
  <c r="Q6" i="3"/>
  <c r="N6" i="3"/>
  <c r="M6" i="3"/>
  <c r="J6" i="3"/>
  <c r="I6" i="3"/>
  <c r="F6" i="3"/>
  <c r="E6" i="3"/>
  <c r="Z5" i="3"/>
  <c r="Y5" i="3"/>
  <c r="V5" i="3"/>
  <c r="U5" i="3"/>
  <c r="R5" i="3"/>
  <c r="Q5" i="3"/>
  <c r="N5" i="3"/>
  <c r="M5" i="3"/>
  <c r="J5" i="3"/>
  <c r="I5" i="3"/>
  <c r="F5" i="3"/>
  <c r="E5" i="3"/>
  <c r="Z4" i="3"/>
  <c r="Y4" i="3"/>
  <c r="V4" i="3"/>
  <c r="U4" i="3"/>
  <c r="R4" i="3"/>
  <c r="Q4" i="3"/>
  <c r="N4" i="3"/>
  <c r="M4" i="3"/>
  <c r="J4" i="3"/>
  <c r="I4" i="3"/>
  <c r="F4" i="3"/>
  <c r="E4" i="3"/>
  <c r="B4" i="3"/>
  <c r="A24" i="2" l="1"/>
  <c r="B40" i="4"/>
  <c r="B75" i="4" s="1"/>
  <c r="B48" i="4"/>
  <c r="B83" i="4" s="1"/>
  <c r="A7" i="2"/>
  <c r="A20" i="2"/>
  <c r="B20" i="5"/>
  <c r="B55" i="5" s="1"/>
  <c r="B90" i="5" s="1"/>
  <c r="B5" i="5"/>
  <c r="B40" i="5" s="1"/>
  <c r="B75" i="5" s="1"/>
  <c r="A3" i="2"/>
  <c r="A8" i="2"/>
  <c r="A17" i="2"/>
  <c r="A30" i="2"/>
  <c r="B11" i="5"/>
  <c r="B46" i="5" s="1"/>
  <c r="B81" i="5" s="1"/>
  <c r="D92" i="4"/>
  <c r="D86" i="4"/>
  <c r="D84" i="4"/>
  <c r="C76" i="4"/>
  <c r="B7" i="6"/>
  <c r="B7" i="5"/>
  <c r="B42" i="5" s="1"/>
  <c r="B77" i="5" s="1"/>
  <c r="B42" i="4"/>
  <c r="B77" i="4" s="1"/>
  <c r="E86" i="4"/>
  <c r="C86" i="4" s="1"/>
  <c r="C16" i="4"/>
  <c r="B23" i="6"/>
  <c r="B23" i="5"/>
  <c r="B58" i="5" s="1"/>
  <c r="B93" i="5" s="1"/>
  <c r="B58" i="4"/>
  <c r="B93" i="4" s="1"/>
  <c r="D100" i="4"/>
  <c r="D78" i="4"/>
  <c r="G75" i="5"/>
  <c r="C5" i="5"/>
  <c r="A15" i="2"/>
  <c r="D80" i="4"/>
  <c r="G95" i="4"/>
  <c r="C95" i="4" s="1"/>
  <c r="O95" i="4"/>
  <c r="W95" i="4"/>
  <c r="B33" i="6"/>
  <c r="B33" i="5"/>
  <c r="B68" i="5" s="1"/>
  <c r="B103" i="5" s="1"/>
  <c r="C80" i="4"/>
  <c r="C89" i="4"/>
  <c r="E78" i="4"/>
  <c r="C78" i="4" s="1"/>
  <c r="C8" i="4"/>
  <c r="M78" i="4"/>
  <c r="U78" i="4"/>
  <c r="B9" i="6"/>
  <c r="B9" i="5"/>
  <c r="B44" i="5" s="1"/>
  <c r="B79" i="5" s="1"/>
  <c r="H79" i="4"/>
  <c r="L79" i="4"/>
  <c r="P79" i="4"/>
  <c r="T79" i="4"/>
  <c r="X79" i="4"/>
  <c r="AB79" i="4"/>
  <c r="D81" i="4"/>
  <c r="C84" i="4"/>
  <c r="B15" i="6"/>
  <c r="B15" i="5"/>
  <c r="B50" i="5" s="1"/>
  <c r="B85" i="5" s="1"/>
  <c r="B50" i="4"/>
  <c r="B85" i="4" s="1"/>
  <c r="E94" i="4"/>
  <c r="C24" i="4"/>
  <c r="M94" i="4"/>
  <c r="D94" i="4" s="1"/>
  <c r="U94" i="4"/>
  <c r="B25" i="6"/>
  <c r="B25" i="5"/>
  <c r="B60" i="5" s="1"/>
  <c r="B95" i="5" s="1"/>
  <c r="H95" i="4"/>
  <c r="L95" i="4"/>
  <c r="P95" i="4"/>
  <c r="T95" i="4"/>
  <c r="X95" i="4"/>
  <c r="AB95" i="4"/>
  <c r="D96" i="4"/>
  <c r="C27" i="4"/>
  <c r="C30" i="4"/>
  <c r="D102" i="4"/>
  <c r="D74" i="4"/>
  <c r="C51" i="4"/>
  <c r="D90" i="4"/>
  <c r="C67" i="4"/>
  <c r="B68" i="4"/>
  <c r="B103" i="4" s="1"/>
  <c r="E87" i="5"/>
  <c r="C17" i="5"/>
  <c r="G90" i="5"/>
  <c r="C20" i="5"/>
  <c r="B17" i="6"/>
  <c r="B17" i="5"/>
  <c r="B52" i="5" s="1"/>
  <c r="B87" i="5" s="1"/>
  <c r="C92" i="4"/>
  <c r="D82" i="4"/>
  <c r="E80" i="5"/>
  <c r="C80" i="5" s="1"/>
  <c r="C10" i="5"/>
  <c r="G79" i="4"/>
  <c r="C79" i="4" s="1"/>
  <c r="O79" i="4"/>
  <c r="W79" i="4"/>
  <c r="E102" i="4"/>
  <c r="C102" i="4" s="1"/>
  <c r="C32" i="4"/>
  <c r="C82" i="4"/>
  <c r="D87" i="4"/>
  <c r="C4" i="5"/>
  <c r="E74" i="5"/>
  <c r="C74" i="5" s="1"/>
  <c r="E99" i="5"/>
  <c r="C29" i="5"/>
  <c r="A5" i="2"/>
  <c r="A21" i="2"/>
  <c r="C6" i="4"/>
  <c r="D88" i="4"/>
  <c r="C19" i="4"/>
  <c r="C22" i="4"/>
  <c r="D97" i="4"/>
  <c r="C100" i="4"/>
  <c r="B31" i="6"/>
  <c r="B31" i="5"/>
  <c r="B66" i="5" s="1"/>
  <c r="B101" i="5" s="1"/>
  <c r="B66" i="4"/>
  <c r="B101" i="4" s="1"/>
  <c r="C47" i="4"/>
  <c r="C63" i="4"/>
  <c r="E74" i="4"/>
  <c r="C74" i="4" s="1"/>
  <c r="D79" i="4"/>
  <c r="C81" i="4"/>
  <c r="C88" i="4"/>
  <c r="E90" i="4"/>
  <c r="C90" i="4" s="1"/>
  <c r="D95" i="4"/>
  <c r="C97" i="4"/>
  <c r="C9" i="5"/>
  <c r="G81" i="5"/>
  <c r="C11" i="5"/>
  <c r="E89" i="5"/>
  <c r="C89" i="5" s="1"/>
  <c r="C19" i="5"/>
  <c r="E78" i="5"/>
  <c r="C43" i="5"/>
  <c r="D76" i="5"/>
  <c r="H75" i="4"/>
  <c r="D75" i="4" s="1"/>
  <c r="L75" i="4"/>
  <c r="P75" i="4"/>
  <c r="T75" i="4"/>
  <c r="X75" i="4"/>
  <c r="AB75" i="4"/>
  <c r="C7" i="4"/>
  <c r="C10" i="4"/>
  <c r="B13" i="6"/>
  <c r="B13" i="5"/>
  <c r="B48" i="5" s="1"/>
  <c r="B83" i="5" s="1"/>
  <c r="H83" i="4"/>
  <c r="D83" i="4" s="1"/>
  <c r="L83" i="4"/>
  <c r="P83" i="4"/>
  <c r="C83" i="4" s="1"/>
  <c r="T83" i="4"/>
  <c r="X83" i="4"/>
  <c r="AB83" i="4"/>
  <c r="C15" i="4"/>
  <c r="C18" i="4"/>
  <c r="B21" i="6"/>
  <c r="B21" i="5"/>
  <c r="B56" i="5" s="1"/>
  <c r="B91" i="5" s="1"/>
  <c r="H91" i="4"/>
  <c r="C91" i="4" s="1"/>
  <c r="L91" i="4"/>
  <c r="P91" i="4"/>
  <c r="T91" i="4"/>
  <c r="X91" i="4"/>
  <c r="AB91" i="4"/>
  <c r="C23" i="4"/>
  <c r="M98" i="4"/>
  <c r="D98" i="4" s="1"/>
  <c r="Q98" i="4"/>
  <c r="U98" i="4"/>
  <c r="Y98" i="4"/>
  <c r="B29" i="6"/>
  <c r="B29" i="5"/>
  <c r="B64" i="5" s="1"/>
  <c r="B99" i="5" s="1"/>
  <c r="L99" i="4"/>
  <c r="D99" i="4" s="1"/>
  <c r="P99" i="4"/>
  <c r="AB99" i="4"/>
  <c r="C41" i="4"/>
  <c r="C45" i="4"/>
  <c r="B46" i="4"/>
  <c r="B81" i="4" s="1"/>
  <c r="C49" i="4"/>
  <c r="C53" i="4"/>
  <c r="C57" i="4"/>
  <c r="C61" i="4"/>
  <c r="C65" i="4"/>
  <c r="C77" i="4"/>
  <c r="C85" i="4"/>
  <c r="C93" i="4"/>
  <c r="D74" i="5"/>
  <c r="E76" i="5"/>
  <c r="C76" i="5" s="1"/>
  <c r="C6" i="5"/>
  <c r="D80" i="5"/>
  <c r="G85" i="5"/>
  <c r="D85" i="5" s="1"/>
  <c r="C15" i="5"/>
  <c r="E92" i="5"/>
  <c r="C92" i="5" s="1"/>
  <c r="C22" i="5"/>
  <c r="G95" i="5"/>
  <c r="D95" i="5" s="1"/>
  <c r="G96" i="5"/>
  <c r="C26" i="5"/>
  <c r="B19" i="6"/>
  <c r="B19" i="5"/>
  <c r="B54" i="5" s="1"/>
  <c r="B89" i="5" s="1"/>
  <c r="B27" i="6"/>
  <c r="B27" i="5"/>
  <c r="B62" i="5" s="1"/>
  <c r="B97" i="5" s="1"/>
  <c r="R98" i="4"/>
  <c r="V98" i="4"/>
  <c r="K103" i="4"/>
  <c r="C103" i="4" s="1"/>
  <c r="O103" i="4"/>
  <c r="D103" i="4" s="1"/>
  <c r="AA103" i="4"/>
  <c r="D75" i="5"/>
  <c r="C83" i="5"/>
  <c r="E84" i="5"/>
  <c r="C84" i="5" s="1"/>
  <c r="C14" i="5"/>
  <c r="D91" i="5"/>
  <c r="E94" i="5"/>
  <c r="C24" i="5"/>
  <c r="I94" i="5"/>
  <c r="M94" i="5"/>
  <c r="Q94" i="5"/>
  <c r="U94" i="5"/>
  <c r="Y94" i="5"/>
  <c r="C5" i="4"/>
  <c r="C9" i="4"/>
  <c r="C13" i="4"/>
  <c r="C17" i="4"/>
  <c r="C21" i="4"/>
  <c r="C25" i="4"/>
  <c r="C29" i="4"/>
  <c r="C31" i="4"/>
  <c r="H101" i="4"/>
  <c r="D101" i="4" s="1"/>
  <c r="L101" i="4"/>
  <c r="P101" i="4"/>
  <c r="T101" i="4"/>
  <c r="X101" i="4"/>
  <c r="AB101" i="4"/>
  <c r="C33" i="4"/>
  <c r="B39" i="4"/>
  <c r="B74" i="4" s="1"/>
  <c r="B41" i="4"/>
  <c r="B76" i="4" s="1"/>
  <c r="B43" i="4"/>
  <c r="B78" i="4" s="1"/>
  <c r="B53" i="4"/>
  <c r="B88" i="4" s="1"/>
  <c r="B55" i="4"/>
  <c r="B90" i="4" s="1"/>
  <c r="B61" i="4"/>
  <c r="B96" i="4" s="1"/>
  <c r="B65" i="4"/>
  <c r="B100" i="4" s="1"/>
  <c r="B69" i="4"/>
  <c r="B104" i="4" s="1"/>
  <c r="B8" i="5"/>
  <c r="B43" i="5" s="1"/>
  <c r="B78" i="5" s="1"/>
  <c r="D84" i="5"/>
  <c r="D89" i="5"/>
  <c r="H90" i="5"/>
  <c r="D90" i="5" s="1"/>
  <c r="L90" i="5"/>
  <c r="P90" i="5"/>
  <c r="T90" i="5"/>
  <c r="X90" i="5"/>
  <c r="AB90" i="5"/>
  <c r="E95" i="5"/>
  <c r="C25" i="5"/>
  <c r="B26" i="5"/>
  <c r="B61" i="5" s="1"/>
  <c r="B96" i="5" s="1"/>
  <c r="E103" i="5"/>
  <c r="C33" i="5"/>
  <c r="B34" i="5"/>
  <c r="B69" i="5" s="1"/>
  <c r="B104" i="5" s="1"/>
  <c r="B6" i="6"/>
  <c r="B10" i="6"/>
  <c r="B10" i="5"/>
  <c r="B45" i="5" s="1"/>
  <c r="B80" i="5" s="1"/>
  <c r="B12" i="6"/>
  <c r="B12" i="5"/>
  <c r="B47" i="5" s="1"/>
  <c r="B82" i="5" s="1"/>
  <c r="B14" i="6"/>
  <c r="B14" i="5"/>
  <c r="B49" i="5" s="1"/>
  <c r="B84" i="5" s="1"/>
  <c r="B16" i="6"/>
  <c r="B16" i="5"/>
  <c r="B51" i="5" s="1"/>
  <c r="B86" i="5" s="1"/>
  <c r="B22" i="5"/>
  <c r="B57" i="5" s="1"/>
  <c r="B92" i="5" s="1"/>
  <c r="B22" i="6"/>
  <c r="B24" i="6"/>
  <c r="B24" i="5"/>
  <c r="B59" i="5" s="1"/>
  <c r="B94" i="5" s="1"/>
  <c r="B28" i="6"/>
  <c r="B28" i="5"/>
  <c r="B63" i="5" s="1"/>
  <c r="B98" i="5" s="1"/>
  <c r="B32" i="6"/>
  <c r="B32" i="5"/>
  <c r="B67" i="5" s="1"/>
  <c r="B102" i="5" s="1"/>
  <c r="C104" i="4"/>
  <c r="C75" i="5"/>
  <c r="Z77" i="5"/>
  <c r="C8" i="5"/>
  <c r="I78" i="5"/>
  <c r="M78" i="5"/>
  <c r="Q78" i="5"/>
  <c r="U78" i="5"/>
  <c r="G79" i="5"/>
  <c r="D79" i="5" s="1"/>
  <c r="K79" i="5"/>
  <c r="C79" i="5" s="1"/>
  <c r="O79" i="5"/>
  <c r="W79" i="5"/>
  <c r="AA79" i="5"/>
  <c r="E82" i="5"/>
  <c r="C12" i="5"/>
  <c r="I82" i="5"/>
  <c r="Q82" i="5"/>
  <c r="U82" i="5"/>
  <c r="E86" i="5"/>
  <c r="C16" i="5"/>
  <c r="G88" i="5"/>
  <c r="D88" i="5" s="1"/>
  <c r="C18" i="5"/>
  <c r="G100" i="5"/>
  <c r="C30" i="5"/>
  <c r="C104" i="5"/>
  <c r="I90" i="5"/>
  <c r="Q90" i="5"/>
  <c r="Y90" i="5"/>
  <c r="D92" i="5"/>
  <c r="C23" i="5"/>
  <c r="C40" i="5"/>
  <c r="C60" i="5"/>
  <c r="F77" i="5"/>
  <c r="C77" i="5" s="1"/>
  <c r="J77" i="5"/>
  <c r="N77" i="5"/>
  <c r="R77" i="5"/>
  <c r="V77" i="5"/>
  <c r="H78" i="5"/>
  <c r="D78" i="5" s="1"/>
  <c r="L78" i="5"/>
  <c r="P78" i="5"/>
  <c r="T78" i="5"/>
  <c r="X78" i="5"/>
  <c r="AB78" i="5"/>
  <c r="F81" i="5"/>
  <c r="D81" i="5" s="1"/>
  <c r="J81" i="5"/>
  <c r="V81" i="5"/>
  <c r="Z81" i="5"/>
  <c r="H82" i="5"/>
  <c r="D82" i="5" s="1"/>
  <c r="L82" i="5"/>
  <c r="P82" i="5"/>
  <c r="T82" i="5"/>
  <c r="X82" i="5"/>
  <c r="AB82" i="5"/>
  <c r="D83" i="5"/>
  <c r="J85" i="5"/>
  <c r="N85" i="5"/>
  <c r="Z85" i="5"/>
  <c r="H86" i="5"/>
  <c r="L86" i="5"/>
  <c r="P86" i="5"/>
  <c r="D86" i="5" s="1"/>
  <c r="T86" i="5"/>
  <c r="X86" i="5"/>
  <c r="AB86" i="5"/>
  <c r="K87" i="5"/>
  <c r="D87" i="5" s="1"/>
  <c r="S87" i="5"/>
  <c r="AA87" i="5"/>
  <c r="E91" i="5"/>
  <c r="C91" i="5" s="1"/>
  <c r="C21" i="5"/>
  <c r="F93" i="5"/>
  <c r="C93" i="5" s="1"/>
  <c r="J93" i="5"/>
  <c r="N93" i="5"/>
  <c r="R93" i="5"/>
  <c r="V93" i="5"/>
  <c r="Z93" i="5"/>
  <c r="H94" i="5"/>
  <c r="D94" i="5" s="1"/>
  <c r="L94" i="5"/>
  <c r="P94" i="5"/>
  <c r="T94" i="5"/>
  <c r="X94" i="5"/>
  <c r="AB94" i="5"/>
  <c r="K95" i="5"/>
  <c r="O95" i="5"/>
  <c r="S95" i="5"/>
  <c r="AA95" i="5"/>
  <c r="E97" i="5"/>
  <c r="C27" i="5"/>
  <c r="S99" i="5"/>
  <c r="D99" i="5" s="1"/>
  <c r="C31" i="5"/>
  <c r="G103" i="5"/>
  <c r="D103" i="5" s="1"/>
  <c r="W103" i="5"/>
  <c r="C44" i="5"/>
  <c r="C48" i="5"/>
  <c r="C52" i="5"/>
  <c r="C56" i="5"/>
  <c r="C64" i="5"/>
  <c r="C68" i="5"/>
  <c r="I96" i="5"/>
  <c r="Q96" i="5"/>
  <c r="C96" i="5" s="1"/>
  <c r="Y96" i="5"/>
  <c r="D96" i="5" s="1"/>
  <c r="G97" i="5"/>
  <c r="K97" i="5"/>
  <c r="O97" i="5"/>
  <c r="S97" i="5"/>
  <c r="D97" i="5" s="1"/>
  <c r="W97" i="5"/>
  <c r="AA97" i="5"/>
  <c r="E98" i="5"/>
  <c r="I98" i="5"/>
  <c r="D98" i="5" s="1"/>
  <c r="M98" i="5"/>
  <c r="Q98" i="5"/>
  <c r="U98" i="5"/>
  <c r="Y98" i="5"/>
  <c r="G99" i="5"/>
  <c r="O99" i="5"/>
  <c r="W99" i="5"/>
  <c r="E100" i="5"/>
  <c r="C100" i="5" s="1"/>
  <c r="M100" i="5"/>
  <c r="U100" i="5"/>
  <c r="G101" i="5"/>
  <c r="D101" i="5" s="1"/>
  <c r="K101" i="5"/>
  <c r="O101" i="5"/>
  <c r="S101" i="5"/>
  <c r="W101" i="5"/>
  <c r="AA101" i="5"/>
  <c r="E102" i="5"/>
  <c r="I102" i="5"/>
  <c r="M102" i="5"/>
  <c r="Q102" i="5"/>
  <c r="U102" i="5"/>
  <c r="Y102" i="5"/>
  <c r="K103" i="5"/>
  <c r="S103" i="5"/>
  <c r="AA103" i="5"/>
  <c r="D100" i="5"/>
  <c r="D102" i="5"/>
  <c r="D35" i="6"/>
  <c r="C98" i="5" l="1"/>
  <c r="C101" i="5"/>
  <c r="C90" i="5"/>
  <c r="C87" i="5"/>
  <c r="C75" i="4"/>
  <c r="C98" i="4"/>
  <c r="C94" i="5"/>
  <c r="C97" i="5"/>
  <c r="C103" i="5"/>
  <c r="C95" i="5"/>
  <c r="C88" i="5"/>
  <c r="D91" i="4"/>
  <c r="C94" i="4"/>
  <c r="C99" i="4"/>
  <c r="C81" i="5"/>
  <c r="C82" i="5"/>
  <c r="C102" i="5"/>
  <c r="D93" i="5"/>
  <c r="D77" i="5"/>
  <c r="C85" i="5"/>
  <c r="C86" i="5"/>
  <c r="C101" i="4"/>
  <c r="C78" i="5"/>
  <c r="C99" i="5"/>
</calcChain>
</file>

<file path=xl/sharedStrings.xml><?xml version="1.0" encoding="utf-8"?>
<sst xmlns="http://schemas.openxmlformats.org/spreadsheetml/2006/main" count="591" uniqueCount="81">
  <si>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</si>
  <si>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</si>
  <si>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</si>
  <si>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</si>
  <si>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</si>
  <si>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</si>
  <si>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</si>
  <si>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</si>
  <si>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</si>
  <si>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</si>
  <si>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</si>
  <si>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</si>
  <si>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</si>
  <si>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</si>
  <si>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</si>
  <si>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</si>
  <si>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</si>
  <si>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</si>
  <si>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</si>
  <si>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</si>
  <si>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</si>
  <si>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</si>
  <si>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</si>
  <si>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</si>
  <si>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</si>
  <si>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</si>
  <si>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</si>
  <si>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</si>
  <si>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</si>
  <si>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</si>
  <si>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</si>
  <si>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</si>
  <si>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</si>
  <si>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</si>
  <si>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</si>
  <si>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</si>
  <si>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</si>
  <si>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</si>
  <si>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</si>
  <si>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</si>
  <si>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</si>
  <si>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</si>
  <si>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Ноември 2020</t>
  </si>
  <si>
    <t>01.11.2020</t>
  </si>
  <si>
    <t>02.11.2020</t>
  </si>
  <si>
    <t>03.11.2020</t>
  </si>
  <si>
    <t>04.11.2020</t>
  </si>
  <si>
    <t>05.11.2020</t>
  </si>
  <si>
    <t>06.11.2020</t>
  </si>
  <si>
    <t>07.11.2020</t>
  </si>
  <si>
    <t>08.11.2020</t>
  </si>
  <si>
    <t>09.11.2020</t>
  </si>
  <si>
    <t>10.11.2020</t>
  </si>
  <si>
    <t>11.11.2020</t>
  </si>
  <si>
    <t>12.11.2020</t>
  </si>
  <si>
    <t>13.11.2020</t>
  </si>
  <si>
    <t>14.11.2020</t>
  </si>
  <si>
    <t>15.11.2020</t>
  </si>
  <si>
    <t>16.11.2020</t>
  </si>
  <si>
    <t>17.11.2020</t>
  </si>
  <si>
    <t>18.11.2020</t>
  </si>
  <si>
    <t>19.11.2020</t>
  </si>
  <si>
    <t>20.11.2020</t>
  </si>
  <si>
    <t>21.11.2020</t>
  </si>
  <si>
    <t>22.11.2020</t>
  </si>
  <si>
    <t>23.11.2020</t>
  </si>
  <si>
    <t>24.11.2020</t>
  </si>
  <si>
    <t>25.11.2020</t>
  </si>
  <si>
    <t>26.11.2020</t>
  </si>
  <si>
    <t>27.11.2020</t>
  </si>
  <si>
    <t>28.11.2020</t>
  </si>
  <si>
    <t>29.11.2020</t>
  </si>
  <si>
    <t>30.11.2020</t>
  </si>
  <si>
    <t>31.11.2020</t>
  </si>
  <si>
    <t>Цена на порамнување МКД/MWh - Ноември 2020</t>
  </si>
  <si>
    <t>Ангажирана aFRR регулација за нагоре - Ноември 2020</t>
  </si>
  <si>
    <t>Ангажирана aFRR регулација за надолу - Ноември 2020</t>
  </si>
  <si>
    <t>Ангажирана aFRR регулација СУМАРНО - Ноември 2020</t>
  </si>
  <si>
    <t>Ангажирана mFRR регулација за нагоре - Ноември 2020</t>
  </si>
  <si>
    <t>Ангажирана mFRR регулација за надолу - Ноември 2020</t>
  </si>
  <si>
    <t>Ангажирана mFRR регулација СУМАРНО- Ноември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</si>
</sst>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81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0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7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1" xfId="0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top" wrapText="1"/>
    </xf>
    <xf numFmtId="164" fontId="8" fillId="2" borderId="13" xfId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17" xfId="1" applyFont="1" applyFill="1" applyBorder="1" applyAlignment="1">
      <alignment horizontal="center" vertical="center" wrapText="1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wrapText="1"/>
    </xf>
    <xf numFmtId="164" fontId="8" fillId="2" borderId="19" xfId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4" fontId="8" fillId="2" borderId="23" xfId="1" applyFont="1" applyFill="1" applyBorder="1" applyAlignment="1">
      <alignment horizontal="center" vertical="center" wrapText="1"/>
    </xf>
    <xf numFmtId="164" fontId="8" fillId="2" borderId="24" xfId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9" fillId="2" borderId="0" xfId="0" applyFont="1" applyFill="1"/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14" fontId="4" fillId="3" borderId="41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14" fontId="4" fillId="3" borderId="45" xfId="0" applyNumberFormat="1" applyFont="1" applyFill="1" applyBorder="1" applyAlignment="1">
      <alignment horizontal="center" vertical="center"/>
    </xf>
    <xf numFmtId="14" fontId="4" fillId="3" borderId="47" xfId="0" applyNumberFormat="1" applyFont="1" applyFill="1" applyBorder="1" applyAlignment="1">
      <alignment horizontal="center" vertical="center"/>
    </xf>
    <xf numFmtId="4" fontId="13" fillId="2" borderId="50" xfId="0" applyNumberFormat="1" applyFont="1" applyFill="1" applyBorder="1" applyAlignment="1">
      <alignment horizontal="center" vertical="center"/>
    </xf>
    <xf numFmtId="4" fontId="13" fillId="2" borderId="51" xfId="0" applyNumberFormat="1" applyFont="1" applyFill="1" applyBorder="1" applyAlignment="1">
      <alignment horizontal="center" vertical="center"/>
    </xf>
    <xf numFmtId="4" fontId="13" fillId="2" borderId="52" xfId="0" applyNumberFormat="1" applyFont="1" applyFill="1" applyBorder="1" applyAlignment="1">
      <alignment horizontal="center" vertical="center"/>
    </xf>
    <xf numFmtId="14" fontId="4" fillId="3" borderId="55" xfId="0" applyNumberFormat="1" applyFont="1" applyFill="1" applyBorder="1" applyAlignment="1">
      <alignment horizontal="center" vertical="center"/>
    </xf>
    <xf numFmtId="4" fontId="12" fillId="5" borderId="56" xfId="0" applyNumberFormat="1" applyFont="1" applyFill="1" applyBorder="1" applyAlignment="1">
      <alignment horizontal="center" vertical="center"/>
    </xf>
    <xf numFmtId="4" fontId="12" fillId="5" borderId="11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2" fontId="13" fillId="2" borderId="35" xfId="0" applyNumberFormat="1" applyFont="1" applyFill="1" applyBorder="1" applyAlignment="1">
      <alignment horizontal="center" vertical="center"/>
    </xf>
    <xf numFmtId="2" fontId="13" fillId="2" borderId="36" xfId="0" applyNumberFormat="1" applyFont="1" applyFill="1" applyBorder="1" applyAlignment="1">
      <alignment horizontal="center" vertical="center"/>
    </xf>
    <xf numFmtId="14" fontId="4" fillId="3" borderId="58" xfId="0" applyNumberFormat="1" applyFont="1" applyFill="1" applyBorder="1" applyAlignment="1">
      <alignment horizontal="center" vertical="center"/>
    </xf>
    <xf numFmtId="4" fontId="12" fillId="5" borderId="59" xfId="0" applyNumberFormat="1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horizontal="center" vertical="center"/>
    </xf>
    <xf numFmtId="14" fontId="4" fillId="3" borderId="60" xfId="0" applyNumberFormat="1" applyFont="1" applyFill="1" applyBorder="1" applyAlignment="1">
      <alignment horizontal="center" vertical="center"/>
    </xf>
    <xf numFmtId="4" fontId="12" fillId="5" borderId="61" xfId="0" applyNumberFormat="1" applyFont="1" applyFill="1" applyBorder="1" applyAlignment="1">
      <alignment horizontal="center" vertical="center"/>
    </xf>
    <xf numFmtId="4" fontId="12" fillId="5" borderId="30" xfId="0" applyNumberFormat="1" applyFont="1" applyFill="1" applyBorder="1" applyAlignment="1">
      <alignment horizontal="center" vertical="center"/>
    </xf>
    <xf numFmtId="4" fontId="13" fillId="2" borderId="62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72" xfId="0" applyNumberFormat="1" applyFont="1" applyFill="1" applyBorder="1" applyAlignment="1">
      <alignment horizontal="center" vertical="center"/>
    </xf>
    <xf numFmtId="14" fontId="2" fillId="3" borderId="73" xfId="0" applyNumberFormat="1" applyFont="1" applyFill="1" applyBorder="1" applyAlignment="1">
      <alignment horizontal="center" vertical="center"/>
    </xf>
    <xf numFmtId="2" fontId="13" fillId="2" borderId="74" xfId="0" applyNumberFormat="1" applyFont="1" applyFill="1" applyBorder="1" applyAlignment="1">
      <alignment horizontal="center" vertical="center"/>
    </xf>
    <xf numFmtId="14" fontId="2" fillId="3" borderId="75" xfId="0" applyNumberFormat="1" applyFont="1" applyFill="1" applyBorder="1" applyAlignment="1">
      <alignment horizontal="center" vertical="center"/>
    </xf>
    <xf numFmtId="4" fontId="13" fillId="2" borderId="76" xfId="0" applyNumberFormat="1" applyFont="1" applyFill="1" applyBorder="1" applyAlignment="1">
      <alignment horizontal="center" vertical="center"/>
    </xf>
    <xf numFmtId="14" fontId="2" fillId="3" borderId="77" xfId="0" applyNumberFormat="1" applyFont="1" applyFill="1" applyBorder="1" applyAlignment="1">
      <alignment horizontal="center" vertical="center"/>
    </xf>
    <xf numFmtId="4" fontId="13" fillId="2" borderId="8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12" fillId="5" borderId="46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horizontal="center" vertical="center"/>
    </xf>
    <xf numFmtId="2" fontId="12" fillId="5" borderId="48" xfId="0" applyNumberFormat="1" applyFont="1" applyFill="1" applyBorder="1" applyAlignment="1">
      <alignment horizontal="center" vertical="center"/>
    </xf>
    <xf numFmtId="2" fontId="12" fillId="5" borderId="49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4" fontId="11" fillId="3" borderId="35" xfId="0" applyNumberFormat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14" fontId="11" fillId="3" borderId="53" xfId="0" applyNumberFormat="1" applyFont="1" applyFill="1" applyBorder="1" applyAlignment="1">
      <alignment horizontal="center"/>
    </xf>
    <xf numFmtId="14" fontId="11" fillId="3" borderId="54" xfId="0" applyNumberFormat="1" applyFont="1" applyFill="1" applyBorder="1" applyAlignment="1">
      <alignment horizontal="center"/>
    </xf>
    <xf numFmtId="2" fontId="12" fillId="5" borderId="42" xfId="0" applyNumberFormat="1" applyFont="1" applyFill="1" applyBorder="1" applyAlignment="1">
      <alignment horizontal="center" vertical="center"/>
    </xf>
    <xf numFmtId="2" fontId="12" fillId="5" borderId="43" xfId="0" applyNumberFormat="1" applyFont="1" applyFill="1" applyBorder="1" applyAlignment="1">
      <alignment horizontal="center" vertical="center"/>
    </xf>
    <xf numFmtId="14" fontId="11" fillId="3" borderId="66" xfId="0" applyNumberFormat="1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1" fillId="3" borderId="54" xfId="0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 vertical="center"/>
    </xf>
    <xf numFmtId="2" fontId="12" fillId="5" borderId="64" xfId="0" applyNumberFormat="1" applyFont="1" applyFill="1" applyBorder="1" applyAlignment="1">
      <alignment horizontal="center" vertical="center"/>
    </xf>
    <xf numFmtId="2" fontId="12" fillId="5" borderId="65" xfId="0" applyNumberFormat="1" applyFont="1" applyFill="1" applyBorder="1" applyAlignment="1">
      <alignment horizontal="center" vertical="center"/>
    </xf>
    <xf numFmtId="2" fontId="12" fillId="5" borderId="63" xfId="0" applyNumberFormat="1" applyFont="1" applyFill="1" applyBorder="1" applyAlignment="1">
      <alignment horizontal="center" vertical="center"/>
    </xf>
    <xf numFmtId="2" fontId="1" fillId="4" borderId="46" xfId="0" applyNumberFormat="1" applyFont="1" applyFill="1" applyBorder="1" applyAlignment="1">
      <alignment horizontal="center" vertical="center"/>
    </xf>
    <xf numFmtId="2" fontId="1" fillId="4" borderId="64" xfId="0" applyNumberFormat="1" applyFont="1" applyFill="1" applyBorder="1" applyAlignment="1">
      <alignment horizontal="center" vertical="center"/>
    </xf>
    <xf numFmtId="2" fontId="1" fillId="4" borderId="78" xfId="0" applyNumberFormat="1" applyFont="1" applyFill="1" applyBorder="1" applyAlignment="1">
      <alignment horizontal="center" vertical="center"/>
    </xf>
    <xf numFmtId="2" fontId="1" fillId="4" borderId="79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14" fontId="11" fillId="3" borderId="68" xfId="0" applyNumberFormat="1" applyFont="1" applyFill="1" applyBorder="1" applyAlignment="1">
      <alignment horizontal="center"/>
    </xf>
    <xf numFmtId="0" fontId="11" fillId="3" borderId="68" xfId="0" applyFont="1" applyFill="1" applyBorder="1" applyAlignment="1">
      <alignment horizontal="center"/>
    </xf>
    <xf numFmtId="0" fontId="11" fillId="3" borderId="70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noemvri\Izvestaj_blank%20-%20TETO%20Noe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abSelected="1" topLeftCell="A102" zoomScale="85" zoomScaleNormal="85" workbookViewId="0">
      <selection activeCell="D108" sqref="D108:AA111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71" t="s">
        <v>0</v>
      </c>
      <c r="C2" s="72" t="s">
        <v>1</v>
      </c>
      <c r="D2" s="74" t="s">
        <v>42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7" ht="15" customHeight="1" x14ac:dyDescent="0.25">
      <c r="B3" s="69"/>
      <c r="C3" s="73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67" t="s">
        <v>43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9">
        <v>0</v>
      </c>
    </row>
    <row r="5" spans="1:27" ht="15.75" customHeight="1" x14ac:dyDescent="0.25">
      <c r="A5" s="6"/>
      <c r="B5" s="68"/>
      <c r="C5" s="10" t="s">
        <v>27</v>
      </c>
      <c r="D5" s="11">
        <v>10.55</v>
      </c>
      <c r="E5" s="11">
        <v>10.55</v>
      </c>
      <c r="F5" s="11">
        <v>10.55</v>
      </c>
      <c r="G5" s="11">
        <v>10.55</v>
      </c>
      <c r="H5" s="11">
        <v>10.55</v>
      </c>
      <c r="I5" s="11">
        <v>10.55</v>
      </c>
      <c r="J5" s="11">
        <v>10.55</v>
      </c>
      <c r="K5" s="11">
        <v>10.55</v>
      </c>
      <c r="L5" s="11">
        <v>11.604689265536724</v>
      </c>
      <c r="M5" s="11">
        <v>11.911570453134699</v>
      </c>
      <c r="N5" s="11">
        <v>10.260412105602059</v>
      </c>
      <c r="O5" s="11">
        <v>10.469017517136329</v>
      </c>
      <c r="P5" s="11">
        <v>10.487377993331313</v>
      </c>
      <c r="Q5" s="11">
        <v>10.500066455218244</v>
      </c>
      <c r="R5" s="11">
        <v>11.579372325249645</v>
      </c>
      <c r="S5" s="11">
        <v>11.935897435897434</v>
      </c>
      <c r="T5" s="11">
        <v>12.133649840495403</v>
      </c>
      <c r="U5" s="11">
        <v>13.3</v>
      </c>
      <c r="V5" s="11">
        <v>11.886666666666665</v>
      </c>
      <c r="W5" s="11">
        <v>13.859756803705846</v>
      </c>
      <c r="X5" s="11">
        <v>11.657898089171974</v>
      </c>
      <c r="Y5" s="11">
        <v>10.585841612262277</v>
      </c>
      <c r="Z5" s="11">
        <v>10.55</v>
      </c>
      <c r="AA5" s="9">
        <v>10.55</v>
      </c>
    </row>
    <row r="6" spans="1:27" ht="15" customHeight="1" x14ac:dyDescent="0.25">
      <c r="A6" s="6"/>
      <c r="B6" s="68"/>
      <c r="C6" s="10" t="s">
        <v>28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69"/>
      <c r="C7" s="12" t="s">
        <v>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67" t="s">
        <v>44</v>
      </c>
      <c r="C8" s="7" t="s">
        <v>26</v>
      </c>
      <c r="D8" s="8">
        <v>0</v>
      </c>
      <c r="E8" s="8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63.654285714285713</v>
      </c>
      <c r="M8" s="15">
        <v>61.141764705882345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6">
        <v>0</v>
      </c>
      <c r="AA8" s="17">
        <v>0</v>
      </c>
    </row>
    <row r="9" spans="1:27" x14ac:dyDescent="0.25">
      <c r="A9" s="6"/>
      <c r="B9" s="68"/>
      <c r="C9" s="10" t="s">
        <v>27</v>
      </c>
      <c r="D9" s="11">
        <v>11.593900709219858</v>
      </c>
      <c r="E9" s="11">
        <v>10.55</v>
      </c>
      <c r="F9" s="11">
        <v>10.55</v>
      </c>
      <c r="G9" s="11">
        <v>10.55</v>
      </c>
      <c r="H9" s="11">
        <v>10.55</v>
      </c>
      <c r="I9" s="11">
        <v>10.55</v>
      </c>
      <c r="J9" s="11">
        <v>13.91</v>
      </c>
      <c r="K9" s="11">
        <v>15</v>
      </c>
      <c r="L9" s="11">
        <v>0</v>
      </c>
      <c r="M9" s="11">
        <v>0</v>
      </c>
      <c r="N9" s="11">
        <v>17.981586679725758</v>
      </c>
      <c r="O9" s="11">
        <v>15.230071029934043</v>
      </c>
      <c r="P9" s="11">
        <v>15.549999999999997</v>
      </c>
      <c r="Q9" s="11">
        <v>14.78</v>
      </c>
      <c r="R9" s="11">
        <v>15.059999999999999</v>
      </c>
      <c r="S9" s="11">
        <v>0</v>
      </c>
      <c r="T9" s="11">
        <v>20.523636363636363</v>
      </c>
      <c r="U9" s="11">
        <v>33</v>
      </c>
      <c r="V9" s="11">
        <v>21.97531571218796</v>
      </c>
      <c r="W9" s="11">
        <v>19.175842039281235</v>
      </c>
      <c r="X9" s="11">
        <v>16.16769230769231</v>
      </c>
      <c r="Y9" s="11">
        <v>15.051463414634147</v>
      </c>
      <c r="Z9" s="11">
        <v>12.95</v>
      </c>
      <c r="AA9" s="9">
        <v>10.62</v>
      </c>
    </row>
    <row r="10" spans="1:27" x14ac:dyDescent="0.25">
      <c r="A10" s="6"/>
      <c r="B10" s="68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25.83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69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77.48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67" t="s">
        <v>45</v>
      </c>
      <c r="C12" s="7" t="s">
        <v>26</v>
      </c>
      <c r="D12" s="8">
        <v>0</v>
      </c>
      <c r="E12" s="8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6">
        <v>0</v>
      </c>
      <c r="AA12" s="17">
        <v>0</v>
      </c>
    </row>
    <row r="13" spans="1:27" x14ac:dyDescent="0.25">
      <c r="A13" s="6"/>
      <c r="B13" s="68"/>
      <c r="C13" s="10" t="s">
        <v>27</v>
      </c>
      <c r="D13" s="11">
        <v>11.555176908752328</v>
      </c>
      <c r="E13" s="11">
        <v>7.83</v>
      </c>
      <c r="F13" s="11">
        <v>7.6599999999999993</v>
      </c>
      <c r="G13" s="11">
        <v>8.7200000000000006</v>
      </c>
      <c r="H13" s="11">
        <v>10.42</v>
      </c>
      <c r="I13" s="11">
        <v>10.55</v>
      </c>
      <c r="J13" s="11">
        <v>13.26</v>
      </c>
      <c r="K13" s="11">
        <v>13.62</v>
      </c>
      <c r="L13" s="11">
        <v>15.656666666666666</v>
      </c>
      <c r="M13" s="11">
        <v>15.621983663943988</v>
      </c>
      <c r="N13" s="11">
        <v>14.964539100043689</v>
      </c>
      <c r="O13" s="11">
        <v>15.323333333333332</v>
      </c>
      <c r="P13" s="11">
        <v>15.292193614830071</v>
      </c>
      <c r="Q13" s="11">
        <v>15.281185590515276</v>
      </c>
      <c r="R13" s="11">
        <v>15.967069555302166</v>
      </c>
      <c r="S13" s="11">
        <v>16.079999999999998</v>
      </c>
      <c r="T13" s="11">
        <v>21.696177648343646</v>
      </c>
      <c r="U13" s="11">
        <v>25.275832083958022</v>
      </c>
      <c r="V13" s="11">
        <v>23.081821181128344</v>
      </c>
      <c r="W13" s="11">
        <v>19.718529411764703</v>
      </c>
      <c r="X13" s="11">
        <v>15.62057417662489</v>
      </c>
      <c r="Y13" s="11">
        <v>12.65</v>
      </c>
      <c r="Z13" s="11">
        <v>11.35</v>
      </c>
      <c r="AA13" s="9">
        <v>10.55</v>
      </c>
    </row>
    <row r="14" spans="1:27" x14ac:dyDescent="0.25">
      <c r="A14" s="6"/>
      <c r="B14" s="68"/>
      <c r="C14" s="10" t="s">
        <v>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69"/>
      <c r="C15" s="12" t="s">
        <v>29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67" t="s">
        <v>46</v>
      </c>
      <c r="C16" s="7" t="s">
        <v>26</v>
      </c>
      <c r="D16" s="8">
        <v>0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6">
        <v>0</v>
      </c>
      <c r="AA16" s="17">
        <v>0</v>
      </c>
    </row>
    <row r="17" spans="1:27" x14ac:dyDescent="0.25">
      <c r="B17" s="68"/>
      <c r="C17" s="10" t="s">
        <v>27</v>
      </c>
      <c r="D17" s="11">
        <v>9.02</v>
      </c>
      <c r="E17" s="11">
        <v>8.94</v>
      </c>
      <c r="F17" s="11">
        <v>8.2799999999999994</v>
      </c>
      <c r="G17" s="11">
        <v>7.7900000000000009</v>
      </c>
      <c r="H17" s="11">
        <v>8.67</v>
      </c>
      <c r="I17" s="11">
        <v>10.55</v>
      </c>
      <c r="J17" s="11">
        <v>12.25</v>
      </c>
      <c r="K17" s="11">
        <v>14.66</v>
      </c>
      <c r="L17" s="11">
        <v>24.1</v>
      </c>
      <c r="M17" s="11">
        <v>23.48</v>
      </c>
      <c r="N17" s="11">
        <v>23.21</v>
      </c>
      <c r="O17" s="11">
        <v>17.019190751445088</v>
      </c>
      <c r="P17" s="11">
        <v>16.660805176132278</v>
      </c>
      <c r="Q17" s="11">
        <v>15.926939501779357</v>
      </c>
      <c r="R17" s="11">
        <v>16.841090691170596</v>
      </c>
      <c r="S17" s="11">
        <v>16.067692307692308</v>
      </c>
      <c r="T17" s="11">
        <v>17.661415802645692</v>
      </c>
      <c r="U17" s="11">
        <v>20.201503077421446</v>
      </c>
      <c r="V17" s="11">
        <v>19.878675496688743</v>
      </c>
      <c r="W17" s="11">
        <v>18.214380704041719</v>
      </c>
      <c r="X17" s="11">
        <v>16.239060451565912</v>
      </c>
      <c r="Y17" s="11">
        <v>12.16</v>
      </c>
      <c r="Z17" s="11">
        <v>13.635742434904996</v>
      </c>
      <c r="AA17" s="9">
        <v>11.29303667078698</v>
      </c>
    </row>
    <row r="18" spans="1:27" x14ac:dyDescent="0.25">
      <c r="B18" s="68"/>
      <c r="C18" s="10" t="s">
        <v>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69"/>
      <c r="C19" s="12" t="s">
        <v>29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67" t="s">
        <v>47</v>
      </c>
      <c r="C20" s="7" t="s">
        <v>26</v>
      </c>
      <c r="D20" s="8">
        <v>42.195833333333333</v>
      </c>
      <c r="E20" s="8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64.290343137254908</v>
      </c>
      <c r="N20" s="15">
        <v>55.015744191983657</v>
      </c>
      <c r="O20" s="15">
        <v>54.051653905053591</v>
      </c>
      <c r="P20" s="15">
        <v>51.980387854044409</v>
      </c>
      <c r="Q20" s="15">
        <v>51.363614303959132</v>
      </c>
      <c r="R20" s="15">
        <v>53.134197031039136</v>
      </c>
      <c r="S20" s="15">
        <v>54.205669813728001</v>
      </c>
      <c r="T20" s="15">
        <v>59.576787620064032</v>
      </c>
      <c r="U20" s="15">
        <v>69.956341587949964</v>
      </c>
      <c r="V20" s="15">
        <v>69.473768115942022</v>
      </c>
      <c r="W20" s="15">
        <v>64.070453729812868</v>
      </c>
      <c r="X20" s="15">
        <v>55.385714285714286</v>
      </c>
      <c r="Y20" s="15">
        <v>47.530416666666667</v>
      </c>
      <c r="Z20" s="16">
        <v>0</v>
      </c>
      <c r="AA20" s="17">
        <v>0</v>
      </c>
    </row>
    <row r="21" spans="1:27" x14ac:dyDescent="0.25">
      <c r="B21" s="68"/>
      <c r="C21" s="10" t="s">
        <v>27</v>
      </c>
      <c r="D21" s="11">
        <v>0</v>
      </c>
      <c r="E21" s="11">
        <v>9.6649999999999991</v>
      </c>
      <c r="F21" s="11">
        <v>9.43</v>
      </c>
      <c r="G21" s="11">
        <v>9.07</v>
      </c>
      <c r="H21" s="11">
        <v>9.6999999999999993</v>
      </c>
      <c r="I21" s="11">
        <v>10.38</v>
      </c>
      <c r="J21" s="11">
        <v>12.919999999999998</v>
      </c>
      <c r="K21" s="11">
        <v>16.094196804037004</v>
      </c>
      <c r="L21" s="11">
        <v>17.588706862356208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12.213846153846154</v>
      </c>
      <c r="AA21" s="9">
        <v>10.09</v>
      </c>
    </row>
    <row r="22" spans="1:27" x14ac:dyDescent="0.25">
      <c r="B22" s="68"/>
      <c r="C22" s="10" t="s">
        <v>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69"/>
      <c r="C23" s="12" t="s">
        <v>29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67" t="s">
        <v>48</v>
      </c>
      <c r="C24" s="7" t="s">
        <v>26</v>
      </c>
      <c r="D24" s="8">
        <v>0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 x14ac:dyDescent="0.25">
      <c r="B25" s="68"/>
      <c r="C25" s="10" t="s">
        <v>27</v>
      </c>
      <c r="D25" s="11">
        <v>9.5891666666666655</v>
      </c>
      <c r="E25" s="11">
        <v>9.26</v>
      </c>
      <c r="F25" s="11">
        <v>9.1</v>
      </c>
      <c r="G25" s="11">
        <v>8.99</v>
      </c>
      <c r="H25" s="11">
        <v>9.14</v>
      </c>
      <c r="I25" s="11">
        <v>10.1</v>
      </c>
      <c r="J25" s="11">
        <v>12.25</v>
      </c>
      <c r="K25" s="11">
        <v>14.6</v>
      </c>
      <c r="L25" s="11">
        <v>15.32</v>
      </c>
      <c r="M25" s="11">
        <v>18.367505567928731</v>
      </c>
      <c r="N25" s="11">
        <v>14.470810359231413</v>
      </c>
      <c r="O25" s="11">
        <v>13.731698034295274</v>
      </c>
      <c r="P25" s="11">
        <v>13.434190317195327</v>
      </c>
      <c r="Q25" s="11">
        <v>13.224239871640593</v>
      </c>
      <c r="R25" s="11">
        <v>13.777783672266432</v>
      </c>
      <c r="S25" s="11">
        <v>15.791664464993396</v>
      </c>
      <c r="T25" s="11">
        <v>17.727407407407409</v>
      </c>
      <c r="U25" s="11">
        <v>28</v>
      </c>
      <c r="V25" s="11">
        <v>27.49</v>
      </c>
      <c r="W25" s="11">
        <v>24.55</v>
      </c>
      <c r="X25" s="11">
        <v>0</v>
      </c>
      <c r="Y25" s="11">
        <v>0</v>
      </c>
      <c r="Z25" s="11">
        <v>18.760000000000002</v>
      </c>
      <c r="AA25" s="9">
        <v>17</v>
      </c>
    </row>
    <row r="26" spans="1:27" x14ac:dyDescent="0.25">
      <c r="B26" s="68"/>
      <c r="C26" s="10" t="s">
        <v>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22.06</v>
      </c>
      <c r="Y26" s="11">
        <v>19.32</v>
      </c>
      <c r="Z26" s="11">
        <v>0</v>
      </c>
      <c r="AA26" s="9">
        <v>0</v>
      </c>
    </row>
    <row r="27" spans="1:27" x14ac:dyDescent="0.25">
      <c r="B27" s="69"/>
      <c r="C27" s="12" t="s">
        <v>29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66.17</v>
      </c>
      <c r="Y27" s="13">
        <v>57.96</v>
      </c>
      <c r="Z27" s="13">
        <v>0</v>
      </c>
      <c r="AA27" s="14">
        <v>0</v>
      </c>
    </row>
    <row r="28" spans="1:27" x14ac:dyDescent="0.25">
      <c r="A28" s="6"/>
      <c r="B28" s="67" t="s">
        <v>49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46.56</v>
      </c>
      <c r="M28" s="15">
        <v>47.279222423146471</v>
      </c>
      <c r="N28" s="15">
        <v>48.05130237825594</v>
      </c>
      <c r="O28" s="15">
        <v>48.11004464285714</v>
      </c>
      <c r="P28" s="15">
        <v>46.466032672112021</v>
      </c>
      <c r="Q28" s="15">
        <v>45.371354945968413</v>
      </c>
      <c r="R28" s="15">
        <v>0</v>
      </c>
      <c r="S28" s="15">
        <v>62.28</v>
      </c>
      <c r="T28" s="15">
        <v>0</v>
      </c>
      <c r="U28" s="15">
        <v>68.844838709677433</v>
      </c>
      <c r="V28" s="15">
        <v>65.577142857142846</v>
      </c>
      <c r="W28" s="15">
        <v>64.140154639175265</v>
      </c>
      <c r="X28" s="15">
        <v>59.727500000000006</v>
      </c>
      <c r="Y28" s="15">
        <v>55.609414715719062</v>
      </c>
      <c r="Z28" s="16">
        <v>50.752798441374416</v>
      </c>
      <c r="AA28" s="17">
        <v>43.260217391304352</v>
      </c>
    </row>
    <row r="29" spans="1:27" x14ac:dyDescent="0.25">
      <c r="B29" s="68"/>
      <c r="C29" s="10" t="s">
        <v>27</v>
      </c>
      <c r="D29" s="11">
        <v>16.54</v>
      </c>
      <c r="E29" s="11">
        <v>0</v>
      </c>
      <c r="F29" s="11">
        <v>8.75</v>
      </c>
      <c r="G29" s="11">
        <v>8.7200000000000006</v>
      </c>
      <c r="H29" s="11">
        <v>8.64</v>
      </c>
      <c r="I29" s="11">
        <v>8.77</v>
      </c>
      <c r="J29" s="11">
        <v>9.2200000000000006</v>
      </c>
      <c r="K29" s="11">
        <v>11.2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18.2</v>
      </c>
      <c r="S29" s="11">
        <v>0</v>
      </c>
      <c r="T29" s="11">
        <v>15.834985337243403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9">
        <v>0</v>
      </c>
    </row>
    <row r="30" spans="1:27" x14ac:dyDescent="0.25">
      <c r="B30" s="68"/>
      <c r="C30" s="10" t="s">
        <v>28</v>
      </c>
      <c r="D30" s="11">
        <v>0</v>
      </c>
      <c r="E30" s="11">
        <v>15.42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69"/>
      <c r="C31" s="12" t="s">
        <v>29</v>
      </c>
      <c r="D31" s="13">
        <v>0</v>
      </c>
      <c r="E31" s="13">
        <v>46.25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67" t="s">
        <v>50</v>
      </c>
      <c r="C32" s="7" t="s">
        <v>26</v>
      </c>
      <c r="D32" s="8">
        <v>42.784531250000001</v>
      </c>
      <c r="E32" s="8">
        <v>0</v>
      </c>
      <c r="F32" s="15">
        <v>0</v>
      </c>
      <c r="G32" s="15">
        <v>0</v>
      </c>
      <c r="H32" s="15">
        <v>0</v>
      </c>
      <c r="I32" s="15">
        <v>0</v>
      </c>
      <c r="J32" s="15">
        <v>37.71</v>
      </c>
      <c r="K32" s="15">
        <v>37.256428571428572</v>
      </c>
      <c r="L32" s="15">
        <v>39.712560596643883</v>
      </c>
      <c r="M32" s="15">
        <v>42.215363204344875</v>
      </c>
      <c r="N32" s="15">
        <v>42.096530612244898</v>
      </c>
      <c r="O32" s="15">
        <v>41.427551020408167</v>
      </c>
      <c r="P32" s="15">
        <v>39.947670173931712</v>
      </c>
      <c r="Q32" s="15">
        <v>39.668347037142055</v>
      </c>
      <c r="R32" s="15">
        <v>42.296257753273608</v>
      </c>
      <c r="S32" s="15">
        <v>47.430863377609107</v>
      </c>
      <c r="T32" s="15">
        <v>52.867141756548534</v>
      </c>
      <c r="U32" s="15">
        <v>62.301379310344828</v>
      </c>
      <c r="V32" s="15">
        <v>61.677586206896557</v>
      </c>
      <c r="W32" s="15">
        <v>61.217931034482767</v>
      </c>
      <c r="X32" s="15">
        <v>58.09921465968587</v>
      </c>
      <c r="Y32" s="15">
        <v>52.547999999999995</v>
      </c>
      <c r="Z32" s="16">
        <v>49.538000000000004</v>
      </c>
      <c r="AA32" s="17">
        <v>44.260000000000005</v>
      </c>
    </row>
    <row r="33" spans="1:27" x14ac:dyDescent="0.25">
      <c r="B33" s="68"/>
      <c r="C33" s="10" t="s">
        <v>27</v>
      </c>
      <c r="D33" s="11">
        <v>0</v>
      </c>
      <c r="E33" s="11">
        <v>9.32</v>
      </c>
      <c r="F33" s="11">
        <v>8.92</v>
      </c>
      <c r="G33" s="11">
        <v>8.67</v>
      </c>
      <c r="H33" s="11">
        <v>8.6300000000000008</v>
      </c>
      <c r="I33" s="11">
        <v>8.77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9">
        <v>0</v>
      </c>
    </row>
    <row r="34" spans="1:27" x14ac:dyDescent="0.25">
      <c r="B34" s="68"/>
      <c r="C34" s="10" t="s">
        <v>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69"/>
      <c r="C35" s="12" t="s">
        <v>29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67" t="s">
        <v>51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45.457692307692312</v>
      </c>
      <c r="J36" s="15">
        <v>62.194285714285719</v>
      </c>
      <c r="K36" s="15">
        <v>69.304285714285697</v>
      </c>
      <c r="L36" s="15">
        <v>72.152072480181204</v>
      </c>
      <c r="M36" s="15">
        <v>68.59714285714287</v>
      </c>
      <c r="N36" s="15">
        <v>64.928852459016397</v>
      </c>
      <c r="O36" s="15">
        <v>66.17568965517242</v>
      </c>
      <c r="P36" s="15">
        <v>64.954285714285703</v>
      </c>
      <c r="Q36" s="15">
        <v>64.474285714285713</v>
      </c>
      <c r="R36" s="15">
        <v>66.845395996518704</v>
      </c>
      <c r="S36" s="15">
        <v>68.299661016949159</v>
      </c>
      <c r="T36" s="15">
        <v>74.804861392833004</v>
      </c>
      <c r="U36" s="15">
        <v>82.932727272727263</v>
      </c>
      <c r="V36" s="15">
        <v>76.96934782608696</v>
      </c>
      <c r="W36" s="15">
        <v>71.562857142857141</v>
      </c>
      <c r="X36" s="15">
        <v>63.712857142857139</v>
      </c>
      <c r="Y36" s="15">
        <v>57.88428571428571</v>
      </c>
      <c r="Z36" s="16">
        <v>53.839113057760741</v>
      </c>
      <c r="AA36" s="17">
        <v>49.641149718957578</v>
      </c>
    </row>
    <row r="37" spans="1:27" x14ac:dyDescent="0.25">
      <c r="B37" s="68"/>
      <c r="C37" s="10" t="s">
        <v>27</v>
      </c>
      <c r="D37" s="11">
        <v>16.52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9">
        <v>0</v>
      </c>
    </row>
    <row r="38" spans="1:27" x14ac:dyDescent="0.25">
      <c r="B38" s="68"/>
      <c r="C38" s="10" t="s">
        <v>28</v>
      </c>
      <c r="D38" s="11">
        <v>0</v>
      </c>
      <c r="E38" s="11">
        <v>16</v>
      </c>
      <c r="F38" s="11">
        <v>15.45</v>
      </c>
      <c r="G38" s="11">
        <v>15.27</v>
      </c>
      <c r="H38" s="11">
        <v>15.72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69"/>
      <c r="C39" s="12" t="s">
        <v>29</v>
      </c>
      <c r="D39" s="13">
        <v>0</v>
      </c>
      <c r="E39" s="13">
        <v>48</v>
      </c>
      <c r="F39" s="13">
        <v>46.35</v>
      </c>
      <c r="G39" s="13">
        <v>45.8</v>
      </c>
      <c r="H39" s="13">
        <v>47.16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67" t="s">
        <v>52</v>
      </c>
      <c r="C40" s="7" t="s">
        <v>26</v>
      </c>
      <c r="D40" s="8">
        <v>47.846481580352375</v>
      </c>
      <c r="E40" s="8">
        <v>53.96</v>
      </c>
      <c r="F40" s="15">
        <v>0</v>
      </c>
      <c r="G40" s="15">
        <v>0</v>
      </c>
      <c r="H40" s="15">
        <v>0</v>
      </c>
      <c r="I40" s="15">
        <v>48.213076923076919</v>
      </c>
      <c r="J40" s="15">
        <v>60.181428571428569</v>
      </c>
      <c r="K40" s="15">
        <v>65.939853603603623</v>
      </c>
      <c r="L40" s="15">
        <v>70.229942954934387</v>
      </c>
      <c r="M40" s="15">
        <v>67.19142857142856</v>
      </c>
      <c r="N40" s="15">
        <v>65.071428571428569</v>
      </c>
      <c r="O40" s="15">
        <v>64.451428571428565</v>
      </c>
      <c r="P40" s="15">
        <v>64.337500000000006</v>
      </c>
      <c r="Q40" s="15">
        <v>64.260000000000005</v>
      </c>
      <c r="R40" s="15">
        <v>66.160746582544689</v>
      </c>
      <c r="S40" s="15">
        <v>68.761428571428567</v>
      </c>
      <c r="T40" s="15">
        <v>73.911428571428573</v>
      </c>
      <c r="U40" s="15">
        <v>93.84142857142858</v>
      </c>
      <c r="V40" s="15">
        <v>84.69142857142856</v>
      </c>
      <c r="W40" s="15">
        <v>76.391428571428563</v>
      </c>
      <c r="X40" s="15">
        <v>66.893600000000006</v>
      </c>
      <c r="Y40" s="15">
        <v>0</v>
      </c>
      <c r="Z40" s="16">
        <v>0</v>
      </c>
      <c r="AA40" s="17">
        <v>0</v>
      </c>
    </row>
    <row r="41" spans="1:27" x14ac:dyDescent="0.25">
      <c r="B41" s="68"/>
      <c r="C41" s="10" t="s">
        <v>27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23.63</v>
      </c>
      <c r="Z41" s="11">
        <v>22.35</v>
      </c>
      <c r="AA41" s="9">
        <v>19.149999999999999</v>
      </c>
    </row>
    <row r="42" spans="1:27" x14ac:dyDescent="0.25">
      <c r="B42" s="68"/>
      <c r="C42" s="10" t="s">
        <v>28</v>
      </c>
      <c r="D42" s="11">
        <v>0</v>
      </c>
      <c r="E42" s="11">
        <v>0</v>
      </c>
      <c r="F42" s="11">
        <v>17.23</v>
      </c>
      <c r="G42" s="11">
        <v>17</v>
      </c>
      <c r="H42" s="11">
        <v>17.46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69"/>
      <c r="C43" s="12" t="s">
        <v>29</v>
      </c>
      <c r="D43" s="13">
        <v>0</v>
      </c>
      <c r="E43" s="13">
        <v>0</v>
      </c>
      <c r="F43" s="13">
        <v>51.69</v>
      </c>
      <c r="G43" s="13">
        <v>51</v>
      </c>
      <c r="H43" s="13">
        <v>52.37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67" t="s">
        <v>53</v>
      </c>
      <c r="C44" s="7" t="s">
        <v>26</v>
      </c>
      <c r="D44" s="8">
        <v>48.541983471074381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70.459999999999994</v>
      </c>
      <c r="K44" s="15">
        <v>71</v>
      </c>
      <c r="L44" s="15">
        <v>74.076000000000008</v>
      </c>
      <c r="M44" s="15">
        <v>71.490384615384613</v>
      </c>
      <c r="N44" s="15">
        <v>68.881428571428572</v>
      </c>
      <c r="O44" s="15">
        <v>70.151428571428568</v>
      </c>
      <c r="P44" s="15">
        <v>68.041428571428568</v>
      </c>
      <c r="Q44" s="15">
        <v>67.701428571428565</v>
      </c>
      <c r="R44" s="15">
        <v>69.424543524416137</v>
      </c>
      <c r="S44" s="15">
        <v>85.860899898887766</v>
      </c>
      <c r="T44" s="15">
        <v>91.011077694235581</v>
      </c>
      <c r="U44" s="15">
        <v>103.27636272545091</v>
      </c>
      <c r="V44" s="15">
        <v>92.734304013663532</v>
      </c>
      <c r="W44" s="15">
        <v>85.904492440604756</v>
      </c>
      <c r="X44" s="15">
        <v>70.626410930110353</v>
      </c>
      <c r="Y44" s="15">
        <v>62.134110463502637</v>
      </c>
      <c r="Z44" s="16">
        <v>56.911428571428573</v>
      </c>
      <c r="AA44" s="17">
        <v>47.431428571428569</v>
      </c>
    </row>
    <row r="45" spans="1:27" x14ac:dyDescent="0.25">
      <c r="B45" s="68"/>
      <c r="C45" s="10" t="s">
        <v>27</v>
      </c>
      <c r="D45" s="11">
        <v>0</v>
      </c>
      <c r="E45" s="11">
        <v>17.760000000000002</v>
      </c>
      <c r="F45" s="11">
        <v>11.876105585309871</v>
      </c>
      <c r="G45" s="11">
        <v>10.23</v>
      </c>
      <c r="H45" s="11">
        <v>10.09</v>
      </c>
      <c r="I45" s="11">
        <v>11.19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9">
        <v>0</v>
      </c>
    </row>
    <row r="46" spans="1:27" x14ac:dyDescent="0.25">
      <c r="B46" s="68"/>
      <c r="C46" s="10" t="s">
        <v>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 x14ac:dyDescent="0.25">
      <c r="B47" s="69"/>
      <c r="C47" s="12" t="s">
        <v>29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67" t="s">
        <v>54</v>
      </c>
      <c r="C48" s="7" t="s">
        <v>26</v>
      </c>
      <c r="D48" s="8">
        <v>46.493556356150286</v>
      </c>
      <c r="E48" s="8">
        <v>43.274018499486125</v>
      </c>
      <c r="F48" s="15">
        <v>38.89</v>
      </c>
      <c r="G48" s="15">
        <v>37.119999999999997</v>
      </c>
      <c r="H48" s="15">
        <v>0</v>
      </c>
      <c r="I48" s="15">
        <v>54.918181818181807</v>
      </c>
      <c r="J48" s="15">
        <v>68.431428571428569</v>
      </c>
      <c r="K48" s="15">
        <v>77.811428571428578</v>
      </c>
      <c r="L48" s="15">
        <v>78.44142857142856</v>
      </c>
      <c r="M48" s="15">
        <v>81.023749999999993</v>
      </c>
      <c r="N48" s="15">
        <v>77.403750000000002</v>
      </c>
      <c r="O48" s="15">
        <v>78.213750000000005</v>
      </c>
      <c r="P48" s="15">
        <v>80.36375000000001</v>
      </c>
      <c r="Q48" s="15">
        <v>80.02739130434783</v>
      </c>
      <c r="R48" s="15">
        <v>89.834823151125406</v>
      </c>
      <c r="S48" s="15">
        <v>115.46582010582011</v>
      </c>
      <c r="T48" s="15">
        <v>116.45372122438653</v>
      </c>
      <c r="U48" s="15">
        <v>116.2353846153846</v>
      </c>
      <c r="V48" s="15">
        <v>104.25282051282051</v>
      </c>
      <c r="W48" s="15">
        <v>0</v>
      </c>
      <c r="X48" s="15">
        <v>0</v>
      </c>
      <c r="Y48" s="15">
        <v>0</v>
      </c>
      <c r="Z48" s="16">
        <v>68.308235294117651</v>
      </c>
      <c r="AA48" s="17">
        <v>0</v>
      </c>
    </row>
    <row r="49" spans="1:27" x14ac:dyDescent="0.25">
      <c r="B49" s="68"/>
      <c r="C49" s="10" t="s">
        <v>27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21.473362521891417</v>
      </c>
      <c r="X49" s="11">
        <v>20.006475770925107</v>
      </c>
      <c r="Y49" s="11">
        <v>26</v>
      </c>
      <c r="Z49" s="11">
        <v>0</v>
      </c>
      <c r="AA49" s="9">
        <v>19.48</v>
      </c>
    </row>
    <row r="50" spans="1:27" x14ac:dyDescent="0.25">
      <c r="B50" s="68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16.489999999999998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69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49.46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67" t="s">
        <v>55</v>
      </c>
      <c r="C52" s="7" t="s">
        <v>26</v>
      </c>
      <c r="D52" s="8">
        <v>51.057407407407418</v>
      </c>
      <c r="E52" s="8">
        <v>46.491428571428571</v>
      </c>
      <c r="F52" s="15">
        <v>43.101428571428563</v>
      </c>
      <c r="G52" s="15">
        <v>42.983750000000001</v>
      </c>
      <c r="H52" s="15">
        <v>45.641904761904762</v>
      </c>
      <c r="I52" s="15">
        <v>0</v>
      </c>
      <c r="J52" s="15">
        <v>72.906000000000006</v>
      </c>
      <c r="K52" s="15">
        <v>90.661428571428573</v>
      </c>
      <c r="L52" s="15">
        <v>96.131428571428572</v>
      </c>
      <c r="M52" s="15">
        <v>102.17600000000002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105.08</v>
      </c>
      <c r="T52" s="15">
        <v>0</v>
      </c>
      <c r="U52" s="15">
        <v>112.31308900523561</v>
      </c>
      <c r="V52" s="15">
        <v>0</v>
      </c>
      <c r="W52" s="15">
        <v>0</v>
      </c>
      <c r="X52" s="15">
        <v>0</v>
      </c>
      <c r="Y52" s="15">
        <v>0</v>
      </c>
      <c r="Z52" s="16">
        <v>0</v>
      </c>
      <c r="AA52" s="17">
        <v>51.29</v>
      </c>
    </row>
    <row r="53" spans="1:27" x14ac:dyDescent="0.25">
      <c r="B53" s="68"/>
      <c r="C53" s="10" t="s">
        <v>27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20.95</v>
      </c>
      <c r="O53" s="11">
        <v>20.16</v>
      </c>
      <c r="P53" s="11">
        <v>19.760000000000002</v>
      </c>
      <c r="Q53" s="11">
        <v>19.04</v>
      </c>
      <c r="R53" s="11">
        <v>19.73</v>
      </c>
      <c r="S53" s="11">
        <v>0</v>
      </c>
      <c r="T53" s="11">
        <v>37.46</v>
      </c>
      <c r="U53" s="11">
        <v>0</v>
      </c>
      <c r="V53" s="11">
        <v>36.090000000000003</v>
      </c>
      <c r="W53" s="11">
        <v>32.479999999999997</v>
      </c>
      <c r="X53" s="11">
        <v>27.47</v>
      </c>
      <c r="Y53" s="11">
        <v>25.42</v>
      </c>
      <c r="Z53" s="11">
        <v>24.22</v>
      </c>
      <c r="AA53" s="9">
        <v>0</v>
      </c>
    </row>
    <row r="54" spans="1:27" x14ac:dyDescent="0.25">
      <c r="B54" s="68"/>
      <c r="C54" s="10" t="s">
        <v>28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22.5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69"/>
      <c r="C55" s="12" t="s">
        <v>29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67.489999999999995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67" t="s">
        <v>56</v>
      </c>
      <c r="C56" s="7" t="s">
        <v>26</v>
      </c>
      <c r="D56" s="8">
        <v>58.286729222520108</v>
      </c>
      <c r="E56" s="8">
        <v>45.83416219439475</v>
      </c>
      <c r="F56" s="15">
        <v>42.887826086956522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59.64</v>
      </c>
      <c r="T56" s="15">
        <v>70.912727272727281</v>
      </c>
      <c r="U56" s="15">
        <v>72.048333333333332</v>
      </c>
      <c r="V56" s="15">
        <v>66.538333333333327</v>
      </c>
      <c r="W56" s="15">
        <v>63.888333333333328</v>
      </c>
      <c r="X56" s="15">
        <v>63.417777777777779</v>
      </c>
      <c r="Y56" s="15">
        <v>57.31</v>
      </c>
      <c r="Z56" s="16">
        <v>52.670500000000004</v>
      </c>
      <c r="AA56" s="17">
        <v>47.418333333333329</v>
      </c>
    </row>
    <row r="57" spans="1:27" x14ac:dyDescent="0.25">
      <c r="B57" s="68"/>
      <c r="C57" s="10" t="s">
        <v>27</v>
      </c>
      <c r="D57" s="11">
        <v>0</v>
      </c>
      <c r="E57" s="11">
        <v>0</v>
      </c>
      <c r="F57" s="11">
        <v>0</v>
      </c>
      <c r="G57" s="11">
        <v>0</v>
      </c>
      <c r="H57" s="11">
        <v>9.77</v>
      </c>
      <c r="I57" s="11">
        <v>10.839999999999998</v>
      </c>
      <c r="J57" s="11">
        <v>0</v>
      </c>
      <c r="K57" s="11">
        <v>0</v>
      </c>
      <c r="L57" s="11">
        <v>0</v>
      </c>
      <c r="M57" s="11">
        <v>14.48391304347826</v>
      </c>
      <c r="N57" s="11">
        <v>14.496666666666666</v>
      </c>
      <c r="O57" s="11">
        <v>14.526666666666667</v>
      </c>
      <c r="P57" s="11">
        <v>14.376666666666665</v>
      </c>
      <c r="Q57" s="11">
        <v>13.676666666666669</v>
      </c>
      <c r="R57" s="11">
        <v>13.87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9">
        <v>0</v>
      </c>
    </row>
    <row r="58" spans="1:27" x14ac:dyDescent="0.25">
      <c r="B58" s="68"/>
      <c r="C58" s="10" t="s">
        <v>28</v>
      </c>
      <c r="D58" s="11">
        <v>0</v>
      </c>
      <c r="E58" s="11">
        <v>0</v>
      </c>
      <c r="F58" s="11">
        <v>0</v>
      </c>
      <c r="G58" s="11">
        <v>16.149999999999999</v>
      </c>
      <c r="H58" s="11">
        <v>0</v>
      </c>
      <c r="I58" s="11">
        <v>0</v>
      </c>
      <c r="J58" s="11">
        <v>20.75</v>
      </c>
      <c r="K58" s="11">
        <v>21.99</v>
      </c>
      <c r="L58" s="11">
        <v>23.11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 x14ac:dyDescent="0.25">
      <c r="B59" s="69"/>
      <c r="C59" s="12" t="s">
        <v>29</v>
      </c>
      <c r="D59" s="13">
        <v>0</v>
      </c>
      <c r="E59" s="13">
        <v>0</v>
      </c>
      <c r="F59" s="13">
        <v>0</v>
      </c>
      <c r="G59" s="13">
        <v>48.44</v>
      </c>
      <c r="H59" s="13">
        <v>0</v>
      </c>
      <c r="I59" s="13">
        <v>0</v>
      </c>
      <c r="J59" s="13">
        <v>62.25</v>
      </c>
      <c r="K59" s="13">
        <v>65.97</v>
      </c>
      <c r="L59" s="13">
        <v>69.33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 x14ac:dyDescent="0.25">
      <c r="A60" s="6"/>
      <c r="B60" s="67" t="s">
        <v>57</v>
      </c>
      <c r="C60" s="7" t="s">
        <v>26</v>
      </c>
      <c r="D60" s="8">
        <v>52.538333333333327</v>
      </c>
      <c r="E60" s="8">
        <v>45.098333333333329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52.572727272727278</v>
      </c>
      <c r="L60" s="15">
        <v>53.37833333333333</v>
      </c>
      <c r="M60" s="15">
        <v>57.668333333333329</v>
      </c>
      <c r="N60" s="15">
        <v>58.708333333333336</v>
      </c>
      <c r="O60" s="15">
        <v>60.38555892153893</v>
      </c>
      <c r="P60" s="15">
        <v>57.249705882352941</v>
      </c>
      <c r="Q60" s="15">
        <v>51.496083707025413</v>
      </c>
      <c r="R60" s="15">
        <v>53.928333333333327</v>
      </c>
      <c r="S60" s="15">
        <v>61.118333333333332</v>
      </c>
      <c r="T60" s="15">
        <v>79.05389805097451</v>
      </c>
      <c r="U60" s="15">
        <v>85.919117647058826</v>
      </c>
      <c r="V60" s="15">
        <v>86.020703399765523</v>
      </c>
      <c r="W60" s="15">
        <v>80.424992503748115</v>
      </c>
      <c r="X60" s="15">
        <v>70.078333333333347</v>
      </c>
      <c r="Y60" s="15">
        <v>57.228333333333332</v>
      </c>
      <c r="Z60" s="16">
        <v>48.30833333333333</v>
      </c>
      <c r="AA60" s="17">
        <v>41.838333333333331</v>
      </c>
    </row>
    <row r="61" spans="1:27" x14ac:dyDescent="0.25">
      <c r="B61" s="68"/>
      <c r="C61" s="10" t="s">
        <v>27</v>
      </c>
      <c r="D61" s="11">
        <v>0</v>
      </c>
      <c r="E61" s="11">
        <v>0</v>
      </c>
      <c r="F61" s="11">
        <v>0</v>
      </c>
      <c r="G61" s="11">
        <v>8.57</v>
      </c>
      <c r="H61" s="11">
        <v>8.7899999999999991</v>
      </c>
      <c r="I61" s="11">
        <v>10</v>
      </c>
      <c r="J61" s="11">
        <v>10.51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9">
        <v>0</v>
      </c>
    </row>
    <row r="62" spans="1:27" x14ac:dyDescent="0.25">
      <c r="B62" s="68"/>
      <c r="C62" s="10" t="s">
        <v>28</v>
      </c>
      <c r="D62" s="11">
        <v>0</v>
      </c>
      <c r="E62" s="11">
        <v>0</v>
      </c>
      <c r="F62" s="11">
        <v>15.4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69"/>
      <c r="C63" s="12" t="s">
        <v>29</v>
      </c>
      <c r="D63" s="13">
        <v>0</v>
      </c>
      <c r="E63" s="13">
        <v>0</v>
      </c>
      <c r="F63" s="13">
        <v>46.2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67" t="s">
        <v>58</v>
      </c>
      <c r="C64" s="7" t="s">
        <v>26</v>
      </c>
      <c r="D64" s="8">
        <v>44.983134328358211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74.198181818181808</v>
      </c>
      <c r="L64" s="15">
        <v>79.368333333333339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89.6276923076923</v>
      </c>
      <c r="T64" s="15">
        <v>107.10833333333335</v>
      </c>
      <c r="U64" s="15">
        <v>103.09833333333334</v>
      </c>
      <c r="V64" s="15">
        <v>86.328333333333347</v>
      </c>
      <c r="W64" s="15">
        <v>78.060352980352974</v>
      </c>
      <c r="X64" s="15">
        <v>79.493496932515342</v>
      </c>
      <c r="Y64" s="15">
        <v>63.798333333333339</v>
      </c>
      <c r="Z64" s="16">
        <v>61.75829015544042</v>
      </c>
      <c r="AA64" s="17">
        <v>0</v>
      </c>
    </row>
    <row r="65" spans="1:27" x14ac:dyDescent="0.25">
      <c r="B65" s="68"/>
      <c r="C65" s="10" t="s">
        <v>27</v>
      </c>
      <c r="D65" s="11">
        <v>0</v>
      </c>
      <c r="E65" s="11">
        <v>14.89</v>
      </c>
      <c r="F65" s="11">
        <v>0</v>
      </c>
      <c r="G65" s="11">
        <v>8.8864705882352943</v>
      </c>
      <c r="H65" s="11">
        <v>9.2466666666666661</v>
      </c>
      <c r="I65" s="11">
        <v>13.49</v>
      </c>
      <c r="J65" s="11">
        <v>0</v>
      </c>
      <c r="K65" s="11">
        <v>0</v>
      </c>
      <c r="L65" s="11">
        <v>0</v>
      </c>
      <c r="M65" s="11">
        <v>19.579999999999998</v>
      </c>
      <c r="N65" s="11">
        <v>18.37</v>
      </c>
      <c r="O65" s="11">
        <v>20.059999999999999</v>
      </c>
      <c r="P65" s="11">
        <v>20.76</v>
      </c>
      <c r="Q65" s="11">
        <v>21.02</v>
      </c>
      <c r="R65" s="11">
        <v>20.2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20.299999999999997</v>
      </c>
    </row>
    <row r="66" spans="1:27" x14ac:dyDescent="0.25">
      <c r="B66" s="68"/>
      <c r="C66" s="10" t="s">
        <v>28</v>
      </c>
      <c r="D66" s="11">
        <v>0</v>
      </c>
      <c r="E66" s="11">
        <v>0</v>
      </c>
      <c r="F66" s="11">
        <v>14.69</v>
      </c>
      <c r="G66" s="11">
        <v>0</v>
      </c>
      <c r="H66" s="11">
        <v>0</v>
      </c>
      <c r="I66" s="11">
        <v>0</v>
      </c>
      <c r="J66" s="11">
        <v>26.18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69"/>
      <c r="C67" s="12" t="s">
        <v>29</v>
      </c>
      <c r="D67" s="13">
        <v>0</v>
      </c>
      <c r="E67" s="13">
        <v>0</v>
      </c>
      <c r="F67" s="13">
        <v>44.06</v>
      </c>
      <c r="G67" s="13">
        <v>0</v>
      </c>
      <c r="H67" s="13">
        <v>0</v>
      </c>
      <c r="I67" s="13">
        <v>0</v>
      </c>
      <c r="J67" s="13">
        <v>78.53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67" t="s">
        <v>59</v>
      </c>
      <c r="C68" s="7" t="s">
        <v>26</v>
      </c>
      <c r="D68" s="8">
        <v>54.633655352480424</v>
      </c>
      <c r="E68" s="8">
        <v>46.773125</v>
      </c>
      <c r="F68" s="15">
        <v>0</v>
      </c>
      <c r="G68" s="15">
        <v>0</v>
      </c>
      <c r="H68" s="15">
        <v>0</v>
      </c>
      <c r="I68" s="15">
        <v>0</v>
      </c>
      <c r="J68" s="15">
        <v>67.58</v>
      </c>
      <c r="K68" s="15">
        <v>70.430000000000007</v>
      </c>
      <c r="L68" s="15">
        <v>73.34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70.783684210526303</v>
      </c>
      <c r="S68" s="15">
        <v>76.039999999999992</v>
      </c>
      <c r="T68" s="15">
        <v>83.52</v>
      </c>
      <c r="U68" s="15">
        <v>87.64</v>
      </c>
      <c r="V68" s="15">
        <v>77.888268286378917</v>
      </c>
      <c r="W68" s="15">
        <v>76.558408215661089</v>
      </c>
      <c r="X68" s="15">
        <v>68.567692307692298</v>
      </c>
      <c r="Y68" s="15">
        <v>58.125641025641016</v>
      </c>
      <c r="Z68" s="16">
        <v>59.176962847492867</v>
      </c>
      <c r="AA68" s="17">
        <v>49.749273285568066</v>
      </c>
    </row>
    <row r="69" spans="1:27" x14ac:dyDescent="0.25">
      <c r="B69" s="68"/>
      <c r="C69" s="10" t="s">
        <v>27</v>
      </c>
      <c r="D69" s="11">
        <v>0</v>
      </c>
      <c r="E69" s="11">
        <v>0</v>
      </c>
      <c r="F69" s="11">
        <v>10.26</v>
      </c>
      <c r="G69" s="11">
        <v>9.91</v>
      </c>
      <c r="H69" s="11">
        <v>10.46</v>
      </c>
      <c r="I69" s="11">
        <v>13.58</v>
      </c>
      <c r="J69" s="11">
        <v>0</v>
      </c>
      <c r="K69" s="11">
        <v>0</v>
      </c>
      <c r="L69" s="11">
        <v>0</v>
      </c>
      <c r="M69" s="11">
        <v>17.081428571428571</v>
      </c>
      <c r="N69" s="11">
        <v>15.637142857142855</v>
      </c>
      <c r="O69" s="11">
        <v>15.057142857142857</v>
      </c>
      <c r="P69" s="11">
        <v>15.037142857142859</v>
      </c>
      <c r="Q69" s="11">
        <v>15.117142857142857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9">
        <v>0</v>
      </c>
    </row>
    <row r="70" spans="1:27" x14ac:dyDescent="0.25">
      <c r="B70" s="68"/>
      <c r="C70" s="10" t="s">
        <v>28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69"/>
      <c r="C71" s="12" t="s">
        <v>29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67" t="s">
        <v>60</v>
      </c>
      <c r="C72" s="7" t="s">
        <v>26</v>
      </c>
      <c r="D72" s="8">
        <v>49.919187279151942</v>
      </c>
      <c r="E72" s="8">
        <v>44.166000000000004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73.97</v>
      </c>
      <c r="L72" s="15">
        <v>74.1648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66.040000000000006</v>
      </c>
      <c r="S72" s="15">
        <v>70.180000000000007</v>
      </c>
      <c r="T72" s="15">
        <v>80.436804123711354</v>
      </c>
      <c r="U72" s="15">
        <v>82.092793522267215</v>
      </c>
      <c r="V72" s="15">
        <v>81.132277992277992</v>
      </c>
      <c r="W72" s="15">
        <v>77.90461187214612</v>
      </c>
      <c r="X72" s="15">
        <v>74.921799660441422</v>
      </c>
      <c r="Y72" s="15">
        <v>0</v>
      </c>
      <c r="Z72" s="16">
        <v>60.03153846153846</v>
      </c>
      <c r="AA72" s="17">
        <v>51.879999999999995</v>
      </c>
    </row>
    <row r="73" spans="1:27" x14ac:dyDescent="0.25">
      <c r="B73" s="68"/>
      <c r="C73" s="10" t="s">
        <v>27</v>
      </c>
      <c r="D73" s="11">
        <v>0</v>
      </c>
      <c r="E73" s="11">
        <v>0</v>
      </c>
      <c r="F73" s="11">
        <v>9.5578571428571433</v>
      </c>
      <c r="G73" s="11">
        <v>9.27</v>
      </c>
      <c r="H73" s="11">
        <v>9.7100000000000009</v>
      </c>
      <c r="I73" s="11">
        <v>11.74</v>
      </c>
      <c r="J73" s="11">
        <v>0</v>
      </c>
      <c r="K73" s="11">
        <v>0</v>
      </c>
      <c r="L73" s="11">
        <v>0</v>
      </c>
      <c r="M73" s="11">
        <v>17.059999999999999</v>
      </c>
      <c r="N73" s="11">
        <v>16.77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23.27</v>
      </c>
      <c r="Z73" s="11">
        <v>0</v>
      </c>
      <c r="AA73" s="9">
        <v>0</v>
      </c>
    </row>
    <row r="74" spans="1:27" x14ac:dyDescent="0.25">
      <c r="B74" s="68"/>
      <c r="C74" s="10" t="s">
        <v>28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23.78</v>
      </c>
      <c r="K74" s="11">
        <v>0</v>
      </c>
      <c r="L74" s="11">
        <v>0</v>
      </c>
      <c r="M74" s="11">
        <v>0</v>
      </c>
      <c r="N74" s="11">
        <v>0</v>
      </c>
      <c r="O74" s="11">
        <v>27.5</v>
      </c>
      <c r="P74" s="11">
        <v>26</v>
      </c>
      <c r="Q74" s="11">
        <v>25.67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69"/>
      <c r="C75" s="12" t="s">
        <v>29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71.33</v>
      </c>
      <c r="K75" s="13">
        <v>0</v>
      </c>
      <c r="L75" s="13">
        <v>0</v>
      </c>
      <c r="M75" s="13">
        <v>0</v>
      </c>
      <c r="N75" s="13">
        <v>0</v>
      </c>
      <c r="O75" s="13">
        <v>82.49</v>
      </c>
      <c r="P75" s="13">
        <v>78</v>
      </c>
      <c r="Q75" s="13">
        <v>77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67" t="s">
        <v>61</v>
      </c>
      <c r="C76" s="7" t="s">
        <v>26</v>
      </c>
      <c r="D76" s="8">
        <v>46.797568432278709</v>
      </c>
      <c r="E76" s="8">
        <v>39.095999999999997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73.94</v>
      </c>
      <c r="L76" s="15">
        <v>73.584999999999994</v>
      </c>
      <c r="M76" s="15">
        <v>67.537499999999994</v>
      </c>
      <c r="N76" s="15">
        <v>66.266666666666666</v>
      </c>
      <c r="O76" s="15">
        <v>68.86666666666666</v>
      </c>
      <c r="P76" s="15">
        <v>70.946666666666673</v>
      </c>
      <c r="Q76" s="15">
        <v>70.896666666666675</v>
      </c>
      <c r="R76" s="15">
        <v>70.166666666666671</v>
      </c>
      <c r="S76" s="15">
        <v>74.13666666666667</v>
      </c>
      <c r="T76" s="15">
        <v>83.995451285116545</v>
      </c>
      <c r="U76" s="15">
        <v>91.233040935672506</v>
      </c>
      <c r="V76" s="15">
        <v>86.661568168519622</v>
      </c>
      <c r="W76" s="15">
        <v>81.006842105263146</v>
      </c>
      <c r="X76" s="15">
        <v>78.586666666666659</v>
      </c>
      <c r="Y76" s="15">
        <v>69.876666666666651</v>
      </c>
      <c r="Z76" s="16">
        <v>66.166666666666671</v>
      </c>
      <c r="AA76" s="17">
        <v>58.56666666666667</v>
      </c>
    </row>
    <row r="77" spans="1:27" x14ac:dyDescent="0.25">
      <c r="B77" s="68"/>
      <c r="C77" s="10" t="s">
        <v>27</v>
      </c>
      <c r="D77" s="11">
        <v>0</v>
      </c>
      <c r="E77" s="11">
        <v>0</v>
      </c>
      <c r="F77" s="11">
        <v>8.4655555555555555</v>
      </c>
      <c r="G77" s="11">
        <v>8.34</v>
      </c>
      <c r="H77" s="11">
        <v>9.44</v>
      </c>
      <c r="I77" s="11">
        <v>12.78</v>
      </c>
      <c r="J77" s="11">
        <v>15.4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9">
        <v>0</v>
      </c>
    </row>
    <row r="78" spans="1:27" x14ac:dyDescent="0.25">
      <c r="B78" s="68"/>
      <c r="C78" s="10" t="s">
        <v>28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69"/>
      <c r="C79" s="12" t="s">
        <v>29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67" t="s">
        <v>62</v>
      </c>
      <c r="C80" s="7" t="s">
        <v>26</v>
      </c>
      <c r="D80" s="8">
        <v>52.036666666666669</v>
      </c>
      <c r="E80" s="8">
        <v>45.416666666666664</v>
      </c>
      <c r="F80" s="15">
        <v>44.126190476190473</v>
      </c>
      <c r="G80" s="15">
        <v>41.86</v>
      </c>
      <c r="H80" s="15">
        <v>44.29</v>
      </c>
      <c r="I80" s="15">
        <v>58.48</v>
      </c>
      <c r="J80" s="15">
        <v>69.336666666666659</v>
      </c>
      <c r="K80" s="15">
        <v>76.95</v>
      </c>
      <c r="L80" s="15">
        <v>83.280918774966707</v>
      </c>
      <c r="M80" s="15">
        <v>74.61</v>
      </c>
      <c r="N80" s="15">
        <v>0</v>
      </c>
      <c r="O80" s="15">
        <v>71.400000000000006</v>
      </c>
      <c r="P80" s="15">
        <v>72.08</v>
      </c>
      <c r="Q80" s="15">
        <v>72.7</v>
      </c>
      <c r="R80" s="15">
        <v>71.040000000000006</v>
      </c>
      <c r="S80" s="15">
        <v>74.13666666666667</v>
      </c>
      <c r="T80" s="15">
        <v>82.956666666666663</v>
      </c>
      <c r="U80" s="15">
        <v>81.634007782101179</v>
      </c>
      <c r="V80" s="15">
        <v>75.796666666666667</v>
      </c>
      <c r="W80" s="15">
        <v>68.8</v>
      </c>
      <c r="X80" s="15">
        <v>64.209999999999994</v>
      </c>
      <c r="Y80" s="15">
        <v>56.426666666666669</v>
      </c>
      <c r="Z80" s="16">
        <v>53.67</v>
      </c>
      <c r="AA80" s="17">
        <v>48.22</v>
      </c>
    </row>
    <row r="81" spans="1:27" x14ac:dyDescent="0.25">
      <c r="B81" s="68"/>
      <c r="C81" s="10" t="s">
        <v>27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68"/>
      <c r="C82" s="10" t="s">
        <v>28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27.49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69"/>
      <c r="C83" s="12" t="s">
        <v>29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82.46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67" t="s">
        <v>63</v>
      </c>
      <c r="C84" s="7" t="s">
        <v>26</v>
      </c>
      <c r="D84" s="8">
        <v>46.146666666666668</v>
      </c>
      <c r="E84" s="8">
        <v>42.8</v>
      </c>
      <c r="F84" s="15">
        <v>39.880000000000003</v>
      </c>
      <c r="G84" s="15">
        <v>0</v>
      </c>
      <c r="H84" s="15">
        <v>0</v>
      </c>
      <c r="I84" s="15">
        <v>39.520000000000003</v>
      </c>
      <c r="J84" s="15">
        <v>41.84</v>
      </c>
      <c r="K84" s="15">
        <v>48.03</v>
      </c>
      <c r="L84" s="15">
        <v>51.87</v>
      </c>
      <c r="M84" s="15">
        <v>53.14</v>
      </c>
      <c r="N84" s="15">
        <v>0</v>
      </c>
      <c r="O84" s="15">
        <v>52.46</v>
      </c>
      <c r="P84" s="15">
        <v>54.570000000000007</v>
      </c>
      <c r="Q84" s="15">
        <v>52.539166666666667</v>
      </c>
      <c r="R84" s="15">
        <v>55.81</v>
      </c>
      <c r="S84" s="15">
        <v>62.387852882703775</v>
      </c>
      <c r="T84" s="15">
        <v>70.62</v>
      </c>
      <c r="U84" s="15">
        <v>74.62465346534654</v>
      </c>
      <c r="V84" s="15">
        <v>68.349999999999994</v>
      </c>
      <c r="W84" s="15">
        <v>65.891269841269832</v>
      </c>
      <c r="X84" s="15">
        <v>58.854691848906562</v>
      </c>
      <c r="Y84" s="15">
        <v>52.036207584830343</v>
      </c>
      <c r="Z84" s="16">
        <v>46.83</v>
      </c>
      <c r="AA84" s="17">
        <v>37.950000000000003</v>
      </c>
    </row>
    <row r="85" spans="1:27" x14ac:dyDescent="0.25">
      <c r="B85" s="68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9">
        <v>0</v>
      </c>
    </row>
    <row r="86" spans="1:27" x14ac:dyDescent="0.25">
      <c r="B86" s="68"/>
      <c r="C86" s="10" t="s">
        <v>28</v>
      </c>
      <c r="D86" s="11">
        <v>0</v>
      </c>
      <c r="E86" s="11">
        <v>0</v>
      </c>
      <c r="F86" s="11">
        <v>0</v>
      </c>
      <c r="G86" s="11">
        <v>14.38</v>
      </c>
      <c r="H86" s="11">
        <v>14.17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20.03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69"/>
      <c r="C87" s="12" t="s">
        <v>29</v>
      </c>
      <c r="D87" s="13">
        <v>0</v>
      </c>
      <c r="E87" s="13">
        <v>0</v>
      </c>
      <c r="F87" s="13">
        <v>0</v>
      </c>
      <c r="G87" s="13">
        <v>43.14</v>
      </c>
      <c r="H87" s="13">
        <v>42.5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60.08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67" t="s">
        <v>64</v>
      </c>
      <c r="C88" s="7" t="s">
        <v>26</v>
      </c>
      <c r="D88" s="8">
        <v>38.590000000000003</v>
      </c>
      <c r="E88" s="8">
        <v>34.58</v>
      </c>
      <c r="F88" s="15">
        <v>32.276666666666671</v>
      </c>
      <c r="G88" s="15">
        <v>30.451818181818183</v>
      </c>
      <c r="H88" s="15">
        <v>0</v>
      </c>
      <c r="I88" s="15">
        <v>0</v>
      </c>
      <c r="J88" s="15">
        <v>41.25</v>
      </c>
      <c r="K88" s="15">
        <v>48.38</v>
      </c>
      <c r="L88" s="15">
        <v>47.86</v>
      </c>
      <c r="M88" s="15">
        <v>50.47</v>
      </c>
      <c r="N88" s="15">
        <v>49.31</v>
      </c>
      <c r="O88" s="15">
        <v>49.24</v>
      </c>
      <c r="P88" s="15">
        <v>48.22</v>
      </c>
      <c r="Q88" s="15">
        <v>47.61</v>
      </c>
      <c r="R88" s="15">
        <v>52.19</v>
      </c>
      <c r="S88" s="15">
        <v>57.19</v>
      </c>
      <c r="T88" s="15">
        <v>64.900000000000006</v>
      </c>
      <c r="U88" s="15">
        <v>68.709999999999994</v>
      </c>
      <c r="V88" s="15">
        <v>67.31</v>
      </c>
      <c r="W88" s="15">
        <v>66.17</v>
      </c>
      <c r="X88" s="15">
        <v>61.13000000000001</v>
      </c>
      <c r="Y88" s="15">
        <v>58.340000000000011</v>
      </c>
      <c r="Z88" s="16">
        <v>54.89</v>
      </c>
      <c r="AA88" s="17">
        <v>47.61</v>
      </c>
    </row>
    <row r="89" spans="1:27" x14ac:dyDescent="0.25">
      <c r="B89" s="68"/>
      <c r="C89" s="10" t="s">
        <v>27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9">
        <v>0</v>
      </c>
    </row>
    <row r="90" spans="1:27" x14ac:dyDescent="0.25">
      <c r="B90" s="68"/>
      <c r="C90" s="10" t="s">
        <v>28</v>
      </c>
      <c r="D90" s="11">
        <v>0</v>
      </c>
      <c r="E90" s="11">
        <v>0</v>
      </c>
      <c r="F90" s="11">
        <v>0</v>
      </c>
      <c r="G90" s="11">
        <v>0</v>
      </c>
      <c r="H90" s="11">
        <v>12.99</v>
      </c>
      <c r="I90" s="11">
        <v>14.51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69"/>
      <c r="C91" s="12" t="s">
        <v>29</v>
      </c>
      <c r="D91" s="13">
        <v>0</v>
      </c>
      <c r="E91" s="13">
        <v>0</v>
      </c>
      <c r="F91" s="13">
        <v>0</v>
      </c>
      <c r="G91" s="13">
        <v>0</v>
      </c>
      <c r="H91" s="13">
        <v>38.97</v>
      </c>
      <c r="I91" s="13">
        <v>43.52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67" t="s">
        <v>65</v>
      </c>
      <c r="C92" s="7" t="s">
        <v>26</v>
      </c>
      <c r="D92" s="8">
        <v>46.16</v>
      </c>
      <c r="E92" s="8">
        <v>44.2</v>
      </c>
      <c r="F92" s="15">
        <v>42.8</v>
      </c>
      <c r="G92" s="15">
        <v>0</v>
      </c>
      <c r="H92" s="15">
        <v>0</v>
      </c>
      <c r="I92" s="15">
        <v>0</v>
      </c>
      <c r="J92" s="15">
        <v>64.88</v>
      </c>
      <c r="K92" s="15">
        <v>75.989999999999995</v>
      </c>
      <c r="L92" s="15">
        <v>89.1</v>
      </c>
      <c r="M92" s="15">
        <v>88.4</v>
      </c>
      <c r="N92" s="15">
        <v>82.779999999999987</v>
      </c>
      <c r="O92" s="15">
        <v>85.7</v>
      </c>
      <c r="P92" s="15">
        <v>91.447499999999991</v>
      </c>
      <c r="Q92" s="15">
        <v>91.155000000000001</v>
      </c>
      <c r="R92" s="15">
        <v>90.88666666666667</v>
      </c>
      <c r="S92" s="15">
        <v>94.53</v>
      </c>
      <c r="T92" s="15">
        <v>108.56666666666665</v>
      </c>
      <c r="U92" s="15">
        <v>110.75333333333332</v>
      </c>
      <c r="V92" s="15">
        <v>110.40333333333332</v>
      </c>
      <c r="W92" s="15">
        <v>109.40666666666667</v>
      </c>
      <c r="X92" s="15">
        <v>87.85</v>
      </c>
      <c r="Y92" s="15">
        <v>82.803333333333327</v>
      </c>
      <c r="Z92" s="16">
        <v>71.19</v>
      </c>
      <c r="AA92" s="17">
        <v>62.409999999999989</v>
      </c>
    </row>
    <row r="93" spans="1:27" x14ac:dyDescent="0.25">
      <c r="B93" s="68"/>
      <c r="C93" s="10" t="s">
        <v>27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9">
        <v>0</v>
      </c>
    </row>
    <row r="94" spans="1:27" x14ac:dyDescent="0.25">
      <c r="B94" s="68"/>
      <c r="C94" s="10" t="s">
        <v>28</v>
      </c>
      <c r="D94" s="11">
        <v>0</v>
      </c>
      <c r="E94" s="11">
        <v>0</v>
      </c>
      <c r="F94" s="11">
        <v>0</v>
      </c>
      <c r="G94" s="11">
        <v>15.94</v>
      </c>
      <c r="H94" s="11">
        <v>16.399999999999999</v>
      </c>
      <c r="I94" s="11">
        <v>17.97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69"/>
      <c r="C95" s="12" t="s">
        <v>29</v>
      </c>
      <c r="D95" s="13">
        <v>0</v>
      </c>
      <c r="E95" s="13">
        <v>0</v>
      </c>
      <c r="F95" s="13">
        <v>0</v>
      </c>
      <c r="G95" s="13">
        <v>47.82</v>
      </c>
      <c r="H95" s="13">
        <v>49.2</v>
      </c>
      <c r="I95" s="13">
        <v>53.9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67" t="s">
        <v>66</v>
      </c>
      <c r="C96" s="7" t="s">
        <v>26</v>
      </c>
      <c r="D96" s="8">
        <v>57.754264036418817</v>
      </c>
      <c r="E96" s="8">
        <v>52.585000000000001</v>
      </c>
      <c r="F96" s="15">
        <v>53.85</v>
      </c>
      <c r="G96" s="15">
        <v>0</v>
      </c>
      <c r="H96" s="15">
        <v>0</v>
      </c>
      <c r="I96" s="15">
        <v>0</v>
      </c>
      <c r="J96" s="15">
        <v>85.28</v>
      </c>
      <c r="K96" s="15">
        <v>85.020038910505832</v>
      </c>
      <c r="L96" s="15">
        <v>94.517767332549951</v>
      </c>
      <c r="M96" s="15">
        <v>79.993684210526325</v>
      </c>
      <c r="N96" s="15">
        <v>73.297272727272727</v>
      </c>
      <c r="O96" s="15">
        <v>69.087272727272719</v>
      </c>
      <c r="P96" s="15">
        <v>67.956190476190471</v>
      </c>
      <c r="Q96" s="15">
        <v>68.814545454545453</v>
      </c>
      <c r="R96" s="15">
        <v>75.36666666666666</v>
      </c>
      <c r="S96" s="15">
        <v>86.944193548387091</v>
      </c>
      <c r="T96" s="15">
        <v>95.015348837209316</v>
      </c>
      <c r="U96" s="15">
        <v>103.88941891178024</v>
      </c>
      <c r="V96" s="15">
        <v>93.446666666666673</v>
      </c>
      <c r="W96" s="15">
        <v>84.802500000000009</v>
      </c>
      <c r="X96" s="15">
        <v>0</v>
      </c>
      <c r="Y96" s="15">
        <v>0</v>
      </c>
      <c r="Z96" s="16">
        <v>70.11</v>
      </c>
      <c r="AA96" s="17">
        <v>60.096666666666671</v>
      </c>
    </row>
    <row r="97" spans="1:27" x14ac:dyDescent="0.25">
      <c r="B97" s="68"/>
      <c r="C97" s="10" t="s">
        <v>27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17.37</v>
      </c>
      <c r="Z97" s="11">
        <v>0</v>
      </c>
      <c r="AA97" s="9">
        <v>0</v>
      </c>
    </row>
    <row r="98" spans="1:27" x14ac:dyDescent="0.25">
      <c r="B98" s="68"/>
      <c r="C98" s="10" t="s">
        <v>28</v>
      </c>
      <c r="D98" s="11">
        <v>0</v>
      </c>
      <c r="E98" s="11">
        <v>0</v>
      </c>
      <c r="F98" s="11">
        <v>0</v>
      </c>
      <c r="G98" s="11">
        <v>17.48</v>
      </c>
      <c r="H98" s="11">
        <v>17.62</v>
      </c>
      <c r="I98" s="11">
        <v>21.63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30.16</v>
      </c>
      <c r="Y98" s="11">
        <v>0</v>
      </c>
      <c r="Z98" s="11">
        <v>0</v>
      </c>
      <c r="AA98" s="9">
        <v>0</v>
      </c>
    </row>
    <row r="99" spans="1:27" x14ac:dyDescent="0.25">
      <c r="B99" s="69"/>
      <c r="C99" s="12" t="s">
        <v>29</v>
      </c>
      <c r="D99" s="13">
        <v>0</v>
      </c>
      <c r="E99" s="13">
        <v>0</v>
      </c>
      <c r="F99" s="13">
        <v>0</v>
      </c>
      <c r="G99" s="13">
        <v>52.44</v>
      </c>
      <c r="H99" s="13">
        <v>52.86</v>
      </c>
      <c r="I99" s="13">
        <v>64.89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90.48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67" t="s">
        <v>67</v>
      </c>
      <c r="C100" s="7" t="s">
        <v>26</v>
      </c>
      <c r="D100" s="8">
        <v>51.251428571428576</v>
      </c>
      <c r="E100" s="8">
        <v>47.161428571428573</v>
      </c>
      <c r="F100" s="15">
        <v>46.101428571428563</v>
      </c>
      <c r="G100" s="15">
        <v>45.061428571428571</v>
      </c>
      <c r="H100" s="15">
        <v>46.64142857142857</v>
      </c>
      <c r="I100" s="15">
        <v>58.401428571428575</v>
      </c>
      <c r="J100" s="15">
        <v>74.151428571428568</v>
      </c>
      <c r="K100" s="15">
        <v>89.651428571428568</v>
      </c>
      <c r="L100" s="15">
        <v>90.951428571428565</v>
      </c>
      <c r="M100" s="15">
        <v>88.001428571428562</v>
      </c>
      <c r="N100" s="15">
        <v>74.152608695652177</v>
      </c>
      <c r="O100" s="15">
        <v>0</v>
      </c>
      <c r="P100" s="15">
        <v>0</v>
      </c>
      <c r="Q100" s="15">
        <v>0</v>
      </c>
      <c r="R100" s="15">
        <v>77.637407407407409</v>
      </c>
      <c r="S100" s="15">
        <v>88.381428571428572</v>
      </c>
      <c r="T100" s="15">
        <v>100.39142857142856</v>
      </c>
      <c r="U100" s="15">
        <v>105.27142857142857</v>
      </c>
      <c r="V100" s="15">
        <v>102.60142857142857</v>
      </c>
      <c r="W100" s="15">
        <v>93.621428571428567</v>
      </c>
      <c r="X100" s="15">
        <v>82.671428571428578</v>
      </c>
      <c r="Y100" s="15">
        <v>71.471428571428575</v>
      </c>
      <c r="Z100" s="16">
        <v>66.271428571428572</v>
      </c>
      <c r="AA100" s="17">
        <v>58.081428571428567</v>
      </c>
    </row>
    <row r="101" spans="1:27" x14ac:dyDescent="0.25">
      <c r="B101" s="68"/>
      <c r="C101" s="10" t="s">
        <v>27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17.2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9">
        <v>0</v>
      </c>
    </row>
    <row r="102" spans="1:27" x14ac:dyDescent="0.25">
      <c r="B102" s="68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26.68</v>
      </c>
      <c r="Q102" s="11">
        <v>26.82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69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80.03</v>
      </c>
      <c r="Q103" s="13">
        <v>80.459999999999994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67" t="s">
        <v>68</v>
      </c>
      <c r="C104" s="7" t="s">
        <v>26</v>
      </c>
      <c r="D104" s="8">
        <v>60.961428571428577</v>
      </c>
      <c r="E104" s="8">
        <v>54.581428571428567</v>
      </c>
      <c r="F104" s="15">
        <v>51.661428571428573</v>
      </c>
      <c r="G104" s="15">
        <v>51.87916666666667</v>
      </c>
      <c r="H104" s="15">
        <v>0</v>
      </c>
      <c r="I104" s="15">
        <v>70.126000000000005</v>
      </c>
      <c r="J104" s="15">
        <v>80.811428571428578</v>
      </c>
      <c r="K104" s="15">
        <v>98.561428571428578</v>
      </c>
      <c r="L104" s="15">
        <v>114.04571428571428</v>
      </c>
      <c r="M104" s="15">
        <v>104.28142857142858</v>
      </c>
      <c r="N104" s="15">
        <v>90.071428571428569</v>
      </c>
      <c r="O104" s="15">
        <v>87.181428571428569</v>
      </c>
      <c r="P104" s="15">
        <v>89.801428571428559</v>
      </c>
      <c r="Q104" s="15">
        <v>85.881428571428572</v>
      </c>
      <c r="R104" s="15">
        <v>91.491428571428571</v>
      </c>
      <c r="S104" s="15">
        <v>104.05142857142856</v>
      </c>
      <c r="T104" s="15">
        <v>114.05857142857143</v>
      </c>
      <c r="U104" s="15">
        <v>114.36571428571428</v>
      </c>
      <c r="V104" s="15">
        <v>108.99142857142857</v>
      </c>
      <c r="W104" s="15">
        <v>101.26142857142857</v>
      </c>
      <c r="X104" s="15">
        <v>87.801428571428559</v>
      </c>
      <c r="Y104" s="15">
        <v>72.731428571428566</v>
      </c>
      <c r="Z104" s="16">
        <v>71.611428571428576</v>
      </c>
      <c r="AA104" s="17">
        <v>64.951428571428565</v>
      </c>
    </row>
    <row r="105" spans="1:27" x14ac:dyDescent="0.25">
      <c r="B105" s="68"/>
      <c r="C105" s="10" t="s">
        <v>27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 x14ac:dyDescent="0.25">
      <c r="B106" s="68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20.9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69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62.7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67" t="s">
        <v>69</v>
      </c>
      <c r="C108" s="7" t="s">
        <v>26</v>
      </c>
      <c r="D108" s="8">
        <v>67.46142857142857</v>
      </c>
      <c r="E108" s="8">
        <v>60.121428571428574</v>
      </c>
      <c r="F108" s="15">
        <v>55.751428571428576</v>
      </c>
      <c r="G108" s="15">
        <v>54.841428571428573</v>
      </c>
      <c r="H108" s="15">
        <v>60.401428571428575</v>
      </c>
      <c r="I108" s="15">
        <v>74.151428571428568</v>
      </c>
      <c r="J108" s="15">
        <v>84.131428571428572</v>
      </c>
      <c r="K108" s="15">
        <v>109.30142857142856</v>
      </c>
      <c r="L108" s="15">
        <v>116.56428571428572</v>
      </c>
      <c r="M108" s="15">
        <v>117.02142857142857</v>
      </c>
      <c r="N108" s="15">
        <v>113.38857142857142</v>
      </c>
      <c r="O108" s="15">
        <v>114.7342857142857</v>
      </c>
      <c r="P108" s="15">
        <v>115.22999999999999</v>
      </c>
      <c r="Q108" s="15">
        <v>106.96142857142857</v>
      </c>
      <c r="R108" s="15">
        <v>106.15142857142857</v>
      </c>
      <c r="S108" s="15">
        <v>117.85999999999999</v>
      </c>
      <c r="T108" s="15">
        <v>119.20142857142858</v>
      </c>
      <c r="U108" s="15">
        <v>119.18999999999998</v>
      </c>
      <c r="V108" s="15">
        <v>117.85999999999999</v>
      </c>
      <c r="W108" s="15">
        <v>115.9542857142857</v>
      </c>
      <c r="X108" s="15">
        <v>96.96142857142857</v>
      </c>
      <c r="Y108" s="15">
        <v>79.751428571428562</v>
      </c>
      <c r="Z108" s="16">
        <v>72.741428571428571</v>
      </c>
      <c r="AA108" s="17">
        <v>67.96142857142857</v>
      </c>
    </row>
    <row r="109" spans="1:27" x14ac:dyDescent="0.25">
      <c r="B109" s="68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 x14ac:dyDescent="0.25">
      <c r="B110" s="68"/>
      <c r="C110" s="10" t="s">
        <v>28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69"/>
      <c r="C111" s="12" t="s">
        <v>29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67" t="s">
        <v>70</v>
      </c>
      <c r="C112" s="7" t="s">
        <v>26</v>
      </c>
      <c r="D112" s="8">
        <v>75.631428571428572</v>
      </c>
      <c r="E112" s="8">
        <v>67.541428571428568</v>
      </c>
      <c r="F112" s="15">
        <v>61.041428571428582</v>
      </c>
      <c r="G112" s="15">
        <v>55.851428571428563</v>
      </c>
      <c r="H112" s="15">
        <v>54.53142857142857</v>
      </c>
      <c r="I112" s="15">
        <v>60.951428571428565</v>
      </c>
      <c r="J112" s="15">
        <v>66.631428571428586</v>
      </c>
      <c r="K112" s="15">
        <v>72.44142857142856</v>
      </c>
      <c r="L112" s="15">
        <v>83.281428571428577</v>
      </c>
      <c r="M112" s="15">
        <v>87.731428571428566</v>
      </c>
      <c r="N112" s="15">
        <v>91.901428571428568</v>
      </c>
      <c r="O112" s="15">
        <v>90.161428571428573</v>
      </c>
      <c r="P112" s="15">
        <v>87.731428571428566</v>
      </c>
      <c r="Q112" s="15">
        <v>84.611428571428576</v>
      </c>
      <c r="R112" s="15">
        <v>85.071428571428569</v>
      </c>
      <c r="S112" s="15">
        <v>90.931428571428569</v>
      </c>
      <c r="T112" s="15">
        <v>115.47</v>
      </c>
      <c r="U112" s="15">
        <v>115.45571428571428</v>
      </c>
      <c r="V112" s="15">
        <v>115.08999999999999</v>
      </c>
      <c r="W112" s="15">
        <v>112.76418812989922</v>
      </c>
      <c r="X112" s="15">
        <v>89.180036239607759</v>
      </c>
      <c r="Y112" s="15">
        <v>76.893339041095885</v>
      </c>
      <c r="Z112" s="16">
        <v>71.501807586353053</v>
      </c>
      <c r="AA112" s="17">
        <v>57.274661783713917</v>
      </c>
    </row>
    <row r="113" spans="1:27" x14ac:dyDescent="0.25">
      <c r="B113" s="68"/>
      <c r="C113" s="10" t="s">
        <v>27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 x14ac:dyDescent="0.25">
      <c r="B114" s="68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69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67" t="s">
        <v>71</v>
      </c>
      <c r="C116" s="7" t="s">
        <v>26</v>
      </c>
      <c r="D116" s="8">
        <v>62.266744780570953</v>
      </c>
      <c r="E116" s="8">
        <v>58.850483973678628</v>
      </c>
      <c r="F116" s="15">
        <v>56.177602463368011</v>
      </c>
      <c r="G116" s="15">
        <v>54.338079948968748</v>
      </c>
      <c r="H116" s="15">
        <v>54.428571428571431</v>
      </c>
      <c r="I116" s="15">
        <v>56.308571428571433</v>
      </c>
      <c r="J116" s="15">
        <v>58.428571428571431</v>
      </c>
      <c r="K116" s="15">
        <v>70.438571428571422</v>
      </c>
      <c r="L116" s="15">
        <v>72.818571428571431</v>
      </c>
      <c r="M116" s="15">
        <v>80.018571428571434</v>
      </c>
      <c r="N116" s="15">
        <v>83.097264239028959</v>
      </c>
      <c r="O116" s="15">
        <v>85.472205216641527</v>
      </c>
      <c r="P116" s="15">
        <v>75.585560344827584</v>
      </c>
      <c r="Q116" s="15">
        <v>69.29008661758337</v>
      </c>
      <c r="R116" s="15">
        <v>70.031984602224128</v>
      </c>
      <c r="S116" s="15">
        <v>74.408804695837787</v>
      </c>
      <c r="T116" s="15">
        <v>93.687766389066823</v>
      </c>
      <c r="U116" s="15">
        <v>100.05120153387301</v>
      </c>
      <c r="V116" s="15">
        <v>95.835706695005314</v>
      </c>
      <c r="W116" s="15">
        <v>89.356229473235231</v>
      </c>
      <c r="X116" s="15">
        <v>81.391856990394885</v>
      </c>
      <c r="Y116" s="15">
        <v>69.101515474919964</v>
      </c>
      <c r="Z116" s="16">
        <v>66.716198083067084</v>
      </c>
      <c r="AA116" s="17">
        <v>60.180499999999995</v>
      </c>
    </row>
    <row r="117" spans="1:27" x14ac:dyDescent="0.25">
      <c r="B117" s="68"/>
      <c r="C117" s="10" t="s">
        <v>27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9">
        <v>0</v>
      </c>
    </row>
    <row r="118" spans="1:27" x14ac:dyDescent="0.25">
      <c r="B118" s="68"/>
      <c r="C118" s="10" t="s">
        <v>28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69"/>
      <c r="C119" s="12" t="s">
        <v>29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67" t="s">
        <v>72</v>
      </c>
      <c r="C120" s="7" t="s">
        <v>26</v>
      </c>
      <c r="D120" s="8">
        <v>55.988160348042257</v>
      </c>
      <c r="E120" s="8">
        <v>0</v>
      </c>
      <c r="F120" s="15">
        <v>0</v>
      </c>
      <c r="G120" s="15">
        <v>0</v>
      </c>
      <c r="H120" s="15">
        <v>51.08</v>
      </c>
      <c r="I120" s="15">
        <v>56.02000000000001</v>
      </c>
      <c r="J120" s="15">
        <v>73.810000000000016</v>
      </c>
      <c r="K120" s="15">
        <v>97.409999999999982</v>
      </c>
      <c r="L120" s="15">
        <v>113.28684210526315</v>
      </c>
      <c r="M120" s="15">
        <v>97.45</v>
      </c>
      <c r="N120" s="15">
        <v>82.68</v>
      </c>
      <c r="O120" s="15">
        <v>79.093709991650428</v>
      </c>
      <c r="P120" s="15">
        <v>78.268817204301072</v>
      </c>
      <c r="Q120" s="15">
        <v>76.097703141928505</v>
      </c>
      <c r="R120" s="15">
        <v>77.142051835853124</v>
      </c>
      <c r="S120" s="15">
        <v>85.322357792345102</v>
      </c>
      <c r="T120" s="15">
        <v>96.9370065304403</v>
      </c>
      <c r="U120" s="15">
        <v>97.663586236375309</v>
      </c>
      <c r="V120" s="15">
        <v>88.458830284985112</v>
      </c>
      <c r="W120" s="15">
        <v>90.519153011278988</v>
      </c>
      <c r="X120" s="15">
        <v>80.996052855924972</v>
      </c>
      <c r="Y120" s="15">
        <v>65.955844709897619</v>
      </c>
      <c r="Z120" s="16">
        <v>60.744692258202875</v>
      </c>
      <c r="AA120" s="17">
        <v>50.951934314352741</v>
      </c>
    </row>
    <row r="121" spans="1:27" x14ac:dyDescent="0.25">
      <c r="B121" s="68"/>
      <c r="C121" s="10" t="s">
        <v>27</v>
      </c>
      <c r="D121" s="11">
        <v>0</v>
      </c>
      <c r="E121" s="11">
        <v>17.641783439490446</v>
      </c>
      <c r="F121" s="11">
        <v>19.63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9">
        <v>0</v>
      </c>
    </row>
    <row r="122" spans="1:27" x14ac:dyDescent="0.25">
      <c r="B122" s="68"/>
      <c r="C122" s="10" t="s">
        <v>28</v>
      </c>
      <c r="D122" s="11">
        <v>0</v>
      </c>
      <c r="E122" s="11">
        <v>0</v>
      </c>
      <c r="F122" s="11">
        <v>0</v>
      </c>
      <c r="G122" s="11">
        <v>19.649999999999999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x14ac:dyDescent="0.25">
      <c r="B123" s="69"/>
      <c r="C123" s="12" t="s">
        <v>29</v>
      </c>
      <c r="D123" s="13">
        <v>0</v>
      </c>
      <c r="E123" s="13">
        <v>0</v>
      </c>
      <c r="F123" s="13">
        <v>0</v>
      </c>
      <c r="G123" s="13">
        <v>58.94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hidden="1" x14ac:dyDescent="0.25">
      <c r="A124" s="6"/>
      <c r="B124" s="67" t="s">
        <v>73</v>
      </c>
      <c r="C124" s="18" t="s">
        <v>26</v>
      </c>
      <c r="D124" s="8"/>
      <c r="E124" s="8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  <c r="AA124" s="17"/>
    </row>
    <row r="125" spans="1:27" hidden="1" x14ac:dyDescent="0.25">
      <c r="B125" s="68"/>
      <c r="C125" s="10" t="s">
        <v>27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9"/>
    </row>
    <row r="126" spans="1:27" hidden="1" x14ac:dyDescent="0.25">
      <c r="B126" s="68"/>
      <c r="C126" s="10" t="s">
        <v>28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9"/>
    </row>
    <row r="127" spans="1:27" ht="15.75" hidden="1" thickBot="1" x14ac:dyDescent="0.3">
      <c r="B127" s="70"/>
      <c r="C127" s="19" t="s">
        <v>29</v>
      </c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1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4" workbookViewId="0">
      <selection activeCell="A32" sqref="A32:XFD32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 x14ac:dyDescent="0.25">
      <c r="A2" s="25" t="str">
        <f>'Angazirana aFRR energija'!B4</f>
        <v>01.11.2020</v>
      </c>
      <c r="B2" s="26" t="s">
        <v>34</v>
      </c>
      <c r="C2" s="26">
        <v>1</v>
      </c>
      <c r="D2" s="27">
        <v>61.695</v>
      </c>
    </row>
    <row r="3" spans="1:4" ht="15" customHeight="1" x14ac:dyDescent="0.25">
      <c r="A3" s="25" t="str">
        <f>'Angazirana aFRR energija'!B5</f>
        <v>02.11.2020</v>
      </c>
      <c r="B3" s="26" t="s">
        <v>34</v>
      </c>
      <c r="C3" s="26">
        <v>1</v>
      </c>
      <c r="D3" s="27">
        <v>61.695</v>
      </c>
    </row>
    <row r="4" spans="1:4" ht="15.75" customHeight="1" x14ac:dyDescent="0.25">
      <c r="A4" s="25" t="str">
        <f>'Angazirana aFRR energija'!B6</f>
        <v>03.11.2020</v>
      </c>
      <c r="B4" s="26" t="s">
        <v>34</v>
      </c>
      <c r="C4" s="26">
        <v>1</v>
      </c>
      <c r="D4" s="27">
        <v>61.695</v>
      </c>
    </row>
    <row r="5" spans="1:4" ht="15" customHeight="1" x14ac:dyDescent="0.25">
      <c r="A5" s="25" t="str">
        <f>'Angazirana aFRR energija'!B7</f>
        <v>04.11.2020</v>
      </c>
      <c r="B5" s="26" t="s">
        <v>34</v>
      </c>
      <c r="C5" s="26">
        <v>1</v>
      </c>
      <c r="D5" s="27">
        <v>61.695</v>
      </c>
    </row>
    <row r="6" spans="1:4" ht="15" customHeight="1" x14ac:dyDescent="0.25">
      <c r="A6" s="25" t="str">
        <f>'Angazirana aFRR energija'!B8</f>
        <v>05.11.2020</v>
      </c>
      <c r="B6" s="26" t="s">
        <v>34</v>
      </c>
      <c r="C6" s="26">
        <v>1</v>
      </c>
      <c r="D6" s="27">
        <v>61.694800000000001</v>
      </c>
    </row>
    <row r="7" spans="1:4" ht="15" customHeight="1" x14ac:dyDescent="0.25">
      <c r="A7" s="25" t="str">
        <f>'Angazirana aFRR energija'!B9</f>
        <v>06.11.2020</v>
      </c>
      <c r="B7" s="26" t="s">
        <v>34</v>
      </c>
      <c r="C7" s="26">
        <v>1</v>
      </c>
      <c r="D7" s="27">
        <v>61.694400000000002</v>
      </c>
    </row>
    <row r="8" spans="1:4" ht="15.75" customHeight="1" x14ac:dyDescent="0.25">
      <c r="A8" s="25" t="str">
        <f>'Angazirana aFRR energija'!B10</f>
        <v>07.11.2020</v>
      </c>
      <c r="B8" s="26" t="s">
        <v>34</v>
      </c>
      <c r="C8" s="26">
        <v>1</v>
      </c>
      <c r="D8" s="27">
        <v>61.694600000000001</v>
      </c>
    </row>
    <row r="9" spans="1:4" ht="15" customHeight="1" x14ac:dyDescent="0.25">
      <c r="A9" s="25" t="str">
        <f>'Angazirana aFRR energija'!B11</f>
        <v>08.11.2020</v>
      </c>
      <c r="B9" s="26" t="s">
        <v>34</v>
      </c>
      <c r="C9" s="26">
        <v>1</v>
      </c>
      <c r="D9" s="27">
        <v>61.694600000000001</v>
      </c>
    </row>
    <row r="10" spans="1:4" ht="15" customHeight="1" x14ac:dyDescent="0.25">
      <c r="A10" s="25" t="str">
        <f>'Angazirana aFRR energija'!B12</f>
        <v>09.11.2020</v>
      </c>
      <c r="B10" s="26" t="s">
        <v>34</v>
      </c>
      <c r="C10" s="26">
        <v>1</v>
      </c>
      <c r="D10" s="27">
        <v>61.694600000000001</v>
      </c>
    </row>
    <row r="11" spans="1:4" ht="15" customHeight="1" x14ac:dyDescent="0.25">
      <c r="A11" s="25" t="str">
        <f>'Angazirana aFRR energija'!B13</f>
        <v>10.11.2020</v>
      </c>
      <c r="B11" s="26" t="s">
        <v>34</v>
      </c>
      <c r="C11" s="26">
        <v>1</v>
      </c>
      <c r="D11" s="27">
        <v>61.695</v>
      </c>
    </row>
    <row r="12" spans="1:4" ht="15.75" customHeight="1" x14ac:dyDescent="0.25">
      <c r="A12" s="25" t="str">
        <f>'Angazirana aFRR energija'!B14</f>
        <v>11.11.2020</v>
      </c>
      <c r="B12" s="26" t="s">
        <v>34</v>
      </c>
      <c r="C12" s="26">
        <v>1</v>
      </c>
      <c r="D12" s="27">
        <v>61.694800000000001</v>
      </c>
    </row>
    <row r="13" spans="1:4" ht="15" customHeight="1" x14ac:dyDescent="0.25">
      <c r="A13" s="25" t="str">
        <f>'Angazirana aFRR energija'!B15</f>
        <v>12.11.2020</v>
      </c>
      <c r="B13" s="26" t="s">
        <v>34</v>
      </c>
      <c r="C13" s="26">
        <v>1</v>
      </c>
      <c r="D13" s="27">
        <v>61.694899999999997</v>
      </c>
    </row>
    <row r="14" spans="1:4" ht="15" customHeight="1" x14ac:dyDescent="0.25">
      <c r="A14" s="25" t="str">
        <f>'Angazirana aFRR energija'!B16</f>
        <v>13.11.2020</v>
      </c>
      <c r="B14" s="26" t="s">
        <v>34</v>
      </c>
      <c r="C14" s="26">
        <v>1</v>
      </c>
      <c r="D14" s="27">
        <v>61.695</v>
      </c>
    </row>
    <row r="15" spans="1:4" ht="15" customHeight="1" x14ac:dyDescent="0.25">
      <c r="A15" s="25" t="str">
        <f>'Angazirana aFRR energija'!B17</f>
        <v>14.11.2020</v>
      </c>
      <c r="B15" s="26" t="s">
        <v>34</v>
      </c>
      <c r="C15" s="26">
        <v>1</v>
      </c>
      <c r="D15" s="27">
        <v>61.695</v>
      </c>
    </row>
    <row r="16" spans="1:4" ht="15.75" customHeight="1" x14ac:dyDescent="0.25">
      <c r="A16" s="25" t="str">
        <f>'Angazirana aFRR energija'!B18</f>
        <v>15.11.2020</v>
      </c>
      <c r="B16" s="26" t="s">
        <v>34</v>
      </c>
      <c r="C16" s="26">
        <v>1</v>
      </c>
      <c r="D16" s="27">
        <v>61.695</v>
      </c>
    </row>
    <row r="17" spans="1:4" ht="15" customHeight="1" x14ac:dyDescent="0.25">
      <c r="A17" s="25" t="str">
        <f>'Angazirana aFRR energija'!B19</f>
        <v>16.11.2020</v>
      </c>
      <c r="B17" s="26" t="s">
        <v>34</v>
      </c>
      <c r="C17" s="26">
        <v>1</v>
      </c>
      <c r="D17" s="27">
        <v>61.695</v>
      </c>
    </row>
    <row r="18" spans="1:4" ht="15" customHeight="1" x14ac:dyDescent="0.25">
      <c r="A18" s="25" t="str">
        <f>'Angazirana aFRR energija'!B20</f>
        <v>17.11.2020</v>
      </c>
      <c r="B18" s="26" t="s">
        <v>34</v>
      </c>
      <c r="C18" s="26">
        <v>1</v>
      </c>
      <c r="D18" s="27">
        <v>61.695</v>
      </c>
    </row>
    <row r="19" spans="1:4" ht="15" customHeight="1" x14ac:dyDescent="0.25">
      <c r="A19" s="25" t="str">
        <f>'Angazirana aFRR energija'!B21</f>
        <v>18.11.2020</v>
      </c>
      <c r="B19" s="26" t="s">
        <v>34</v>
      </c>
      <c r="C19" s="26">
        <v>1</v>
      </c>
      <c r="D19" s="27">
        <v>61.695</v>
      </c>
    </row>
    <row r="20" spans="1:4" ht="15.75" customHeight="1" x14ac:dyDescent="0.25">
      <c r="A20" s="25" t="str">
        <f>'Angazirana aFRR energija'!B22</f>
        <v>19.11.2020</v>
      </c>
      <c r="B20" s="26" t="s">
        <v>34</v>
      </c>
      <c r="C20" s="26">
        <v>1</v>
      </c>
      <c r="D20" s="27">
        <v>61.695</v>
      </c>
    </row>
    <row r="21" spans="1:4" ht="15" customHeight="1" x14ac:dyDescent="0.25">
      <c r="A21" s="25" t="str">
        <f>'Angazirana aFRR energija'!B23</f>
        <v>20.11.2020</v>
      </c>
      <c r="B21" s="26" t="s">
        <v>34</v>
      </c>
      <c r="C21" s="26">
        <v>1</v>
      </c>
      <c r="D21" s="27">
        <v>61.695</v>
      </c>
    </row>
    <row r="22" spans="1:4" ht="15.75" customHeight="1" x14ac:dyDescent="0.25">
      <c r="A22" s="25" t="str">
        <f>'Angazirana aFRR energija'!B24</f>
        <v>21.11.2020</v>
      </c>
      <c r="B22" s="26" t="s">
        <v>34</v>
      </c>
      <c r="C22" s="26">
        <v>1</v>
      </c>
      <c r="D22" s="27">
        <v>61.695</v>
      </c>
    </row>
    <row r="23" spans="1:4" ht="15" customHeight="1" x14ac:dyDescent="0.25">
      <c r="A23" s="25" t="str">
        <f>'Angazirana aFRR energija'!B25</f>
        <v>22.11.2020</v>
      </c>
      <c r="B23" s="26" t="s">
        <v>34</v>
      </c>
      <c r="C23" s="26">
        <v>1</v>
      </c>
      <c r="D23" s="27">
        <v>61.695</v>
      </c>
    </row>
    <row r="24" spans="1:4" ht="15.75" customHeight="1" x14ac:dyDescent="0.25">
      <c r="A24" s="25" t="str">
        <f>'Angazirana aFRR energija'!B26</f>
        <v>23.11.2020</v>
      </c>
      <c r="B24" s="26" t="s">
        <v>34</v>
      </c>
      <c r="C24" s="26">
        <v>1</v>
      </c>
      <c r="D24" s="27">
        <v>61.695</v>
      </c>
    </row>
    <row r="25" spans="1:4" ht="15" customHeight="1" x14ac:dyDescent="0.25">
      <c r="A25" s="25" t="str">
        <f>'Angazirana aFRR energija'!B27</f>
        <v>24.11.2020</v>
      </c>
      <c r="B25" s="26" t="s">
        <v>34</v>
      </c>
      <c r="C25" s="26">
        <v>1</v>
      </c>
      <c r="D25" s="27">
        <v>61.695</v>
      </c>
    </row>
    <row r="26" spans="1:4" ht="15" customHeight="1" x14ac:dyDescent="0.25">
      <c r="A26" s="25" t="str">
        <f>'Angazirana aFRR energija'!B28</f>
        <v>25.11.2020</v>
      </c>
      <c r="B26" s="26" t="s">
        <v>34</v>
      </c>
      <c r="C26" s="26">
        <v>1</v>
      </c>
      <c r="D26" s="27">
        <v>61.695</v>
      </c>
    </row>
    <row r="27" spans="1:4" ht="16.5" customHeight="1" x14ac:dyDescent="0.25">
      <c r="A27" s="25" t="str">
        <f>'Angazirana aFRR energija'!B29</f>
        <v>26.11.2020</v>
      </c>
      <c r="B27" s="26" t="s">
        <v>34</v>
      </c>
      <c r="C27" s="26">
        <v>1</v>
      </c>
      <c r="D27" s="27">
        <v>61.694899999999997</v>
      </c>
    </row>
    <row r="28" spans="1:4" x14ac:dyDescent="0.25">
      <c r="A28" s="25" t="str">
        <f>'Angazirana aFRR energija'!B30</f>
        <v>27.11.2020</v>
      </c>
      <c r="B28" s="26" t="s">
        <v>34</v>
      </c>
      <c r="C28" s="26">
        <v>1</v>
      </c>
      <c r="D28" s="27">
        <v>61.6965</v>
      </c>
    </row>
    <row r="29" spans="1:4" x14ac:dyDescent="0.25">
      <c r="A29" s="25" t="str">
        <f>'Angazirana aFRR energija'!B31</f>
        <v>28.11.2020</v>
      </c>
      <c r="B29" s="26" t="s">
        <v>34</v>
      </c>
      <c r="C29" s="26">
        <v>1</v>
      </c>
      <c r="D29" s="27">
        <v>61.695099999999996</v>
      </c>
    </row>
    <row r="30" spans="1:4" x14ac:dyDescent="0.25">
      <c r="A30" s="25" t="str">
        <f>'Angazirana aFRR energija'!B32</f>
        <v>29.11.2020</v>
      </c>
      <c r="B30" s="26" t="s">
        <v>34</v>
      </c>
      <c r="C30" s="26">
        <v>1</v>
      </c>
      <c r="D30" s="27">
        <v>61.695099999999996</v>
      </c>
    </row>
    <row r="31" spans="1:4" x14ac:dyDescent="0.25">
      <c r="A31" s="25" t="str">
        <f>'Angazirana aFRR energija'!B33</f>
        <v>30.11.2020</v>
      </c>
      <c r="B31" s="26" t="s">
        <v>34</v>
      </c>
      <c r="C31" s="26">
        <v>1</v>
      </c>
      <c r="D31" s="27">
        <v>61.695099999999996</v>
      </c>
    </row>
    <row r="32" spans="1:4" hidden="1" x14ac:dyDescent="0.25">
      <c r="A32" s="25" t="str">
        <f>'Angazirana aFRR energija'!B34</f>
        <v>31.11.2020</v>
      </c>
      <c r="B32" s="28" t="s">
        <v>34</v>
      </c>
      <c r="C32" s="28">
        <v>1</v>
      </c>
      <c r="D32" s="29"/>
    </row>
    <row r="35" spans="7:7" x14ac:dyDescent="0.25">
      <c r="G35" s="1" t="s">
        <v>35</v>
      </c>
    </row>
    <row r="131" spans="5:5" x14ac:dyDescent="0.25">
      <c r="E131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7"/>
  <sheetViews>
    <sheetView topLeftCell="A87" zoomScale="55" zoomScaleNormal="55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 x14ac:dyDescent="0.3"/>
    <row r="2" spans="2:27" ht="37.5" customHeight="1" thickTop="1" x14ac:dyDescent="0.35">
      <c r="B2" s="71" t="s">
        <v>36</v>
      </c>
      <c r="C2" s="72" t="s">
        <v>37</v>
      </c>
      <c r="D2" s="74" t="s">
        <v>74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x14ac:dyDescent="0.25">
      <c r="B3" s="69"/>
      <c r="C3" s="73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67" t="str">
        <f>'Cena na poramnuvanje'!B4:B7</f>
        <v>01.11.2020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0</v>
      </c>
      <c r="S4" s="8">
        <f>'Cena na poramnuvanje'!S4*'Sreden kurs'!$D$2</f>
        <v>0</v>
      </c>
      <c r="T4" s="8">
        <f>'Cena na poramnuvanje'!T4*'Sreden kurs'!$D$2</f>
        <v>0</v>
      </c>
      <c r="U4" s="8">
        <f>'Cena na poramnuvanje'!U4*'Sreden kurs'!$D$2</f>
        <v>0</v>
      </c>
      <c r="V4" s="8">
        <f>'Cena na poramnuvanje'!V4*'Sreden kurs'!$D$2</f>
        <v>0</v>
      </c>
      <c r="W4" s="8">
        <f>'Cena na poramnuvanje'!W4*'Sreden kurs'!$D$2</f>
        <v>0</v>
      </c>
      <c r="X4" s="8">
        <f>'Cena na poramnuvanje'!X4*'Sreden kurs'!$D$2</f>
        <v>0</v>
      </c>
      <c r="Y4" s="8">
        <f>'Cena na poramnuvanje'!Y4*'Sreden kurs'!$D$2</f>
        <v>0</v>
      </c>
      <c r="Z4" s="8">
        <f>'Cena na poramnuvanje'!Z4*'Sreden kurs'!$D$2</f>
        <v>0</v>
      </c>
      <c r="AA4" s="9">
        <f>'Cena na poramnuvanje'!AA4*'Sreden kurs'!$D$2</f>
        <v>0</v>
      </c>
    </row>
    <row r="5" spans="2:27" x14ac:dyDescent="0.25">
      <c r="B5" s="68"/>
      <c r="C5" s="10" t="s">
        <v>27</v>
      </c>
      <c r="D5" s="11">
        <f>'Cena na poramnuvanje'!D5*'Sreden kurs'!$D$2</f>
        <v>650.88225</v>
      </c>
      <c r="E5" s="11">
        <f>'Cena na poramnuvanje'!E5*'Sreden kurs'!$D$2</f>
        <v>650.88225</v>
      </c>
      <c r="F5" s="11">
        <f>'Cena na poramnuvanje'!F5*'Sreden kurs'!$D$2</f>
        <v>650.88225</v>
      </c>
      <c r="G5" s="11">
        <f>'Cena na poramnuvanje'!G5*'Sreden kurs'!$D$2</f>
        <v>650.88225</v>
      </c>
      <c r="H5" s="11">
        <f>'Cena na poramnuvanje'!H5*'Sreden kurs'!$D$2</f>
        <v>650.88225</v>
      </c>
      <c r="I5" s="11">
        <f>'Cena na poramnuvanje'!I5*'Sreden kurs'!$D$2</f>
        <v>650.88225</v>
      </c>
      <c r="J5" s="11">
        <f>'Cena na poramnuvanje'!J5*'Sreden kurs'!$D$2</f>
        <v>650.88225</v>
      </c>
      <c r="K5" s="11">
        <f>'Cena na poramnuvanje'!K5*'Sreden kurs'!$D$2</f>
        <v>650.88225</v>
      </c>
      <c r="L5" s="11">
        <f>'Cena na poramnuvanje'!L5*'Sreden kurs'!$D$2</f>
        <v>715.95130423728813</v>
      </c>
      <c r="M5" s="11">
        <f>'Cena na poramnuvanje'!M5*'Sreden kurs'!$D$2</f>
        <v>734.88433910614526</v>
      </c>
      <c r="N5" s="11">
        <f>'Cena na poramnuvanje'!N5*'Sreden kurs'!$D$2</f>
        <v>633.01612485511907</v>
      </c>
      <c r="O5" s="11">
        <f>'Cena na poramnuvanje'!O5*'Sreden kurs'!$D$2</f>
        <v>645.8860357197259</v>
      </c>
      <c r="P5" s="11">
        <f>'Cena na poramnuvanje'!P5*'Sreden kurs'!$D$2</f>
        <v>647.01878529857538</v>
      </c>
      <c r="Q5" s="11">
        <f>'Cena na poramnuvanje'!Q5*'Sreden kurs'!$D$2</f>
        <v>647.80159995468955</v>
      </c>
      <c r="R5" s="11">
        <f>'Cena na poramnuvanje'!R5*'Sreden kurs'!$D$2</f>
        <v>714.38937560627687</v>
      </c>
      <c r="S5" s="11">
        <f>'Cena na poramnuvanje'!S5*'Sreden kurs'!$D$2</f>
        <v>736.38519230769225</v>
      </c>
      <c r="T5" s="11">
        <f>'Cena na poramnuvanje'!T5*'Sreden kurs'!$D$2</f>
        <v>748.58552690936392</v>
      </c>
      <c r="U5" s="11">
        <f>'Cena na poramnuvanje'!U5*'Sreden kurs'!$D$2</f>
        <v>820.54349999999999</v>
      </c>
      <c r="V5" s="11">
        <f>'Cena na poramnuvanje'!V5*'Sreden kurs'!$D$2</f>
        <v>733.34789999999987</v>
      </c>
      <c r="W5" s="11">
        <f>'Cena na poramnuvanje'!W5*'Sreden kurs'!$D$2</f>
        <v>855.07769600463212</v>
      </c>
      <c r="X5" s="11">
        <f>'Cena na poramnuvanje'!X5*'Sreden kurs'!$D$2</f>
        <v>719.23402261146498</v>
      </c>
      <c r="Y5" s="11">
        <f>'Cena na poramnuvanje'!Y5*'Sreden kurs'!$D$2</f>
        <v>653.09349826852122</v>
      </c>
      <c r="Z5" s="11">
        <f>'Cena na poramnuvanje'!Z5*'Sreden kurs'!$D$2</f>
        <v>650.88225</v>
      </c>
      <c r="AA5" s="9">
        <f>'Cena na poramnuvanje'!AA5*'Sreden kurs'!$D$2</f>
        <v>650.88225</v>
      </c>
    </row>
    <row r="6" spans="2:27" x14ac:dyDescent="0.25">
      <c r="B6" s="68"/>
      <c r="C6" s="10" t="s">
        <v>28</v>
      </c>
      <c r="D6" s="11">
        <f>'Cena na poramnuvanje'!D6*'Sreden kurs'!$D$2</f>
        <v>0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0</v>
      </c>
      <c r="J6" s="11">
        <f>'Cena na poramnuvanje'!J6*'Sreden kurs'!$D$2</f>
        <v>0</v>
      </c>
      <c r="K6" s="11">
        <f>'Cena na poramnuvanje'!K6*'Sreden kurs'!$D$2</f>
        <v>0</v>
      </c>
      <c r="L6" s="11">
        <f>'Cena na poramnuvanje'!L6*'Sreden kurs'!$D$2</f>
        <v>0</v>
      </c>
      <c r="M6" s="11">
        <f>'Cena na poramnuvanje'!M6*'Sreden kurs'!$D$2</f>
        <v>0</v>
      </c>
      <c r="N6" s="11">
        <f>'Cena na poramnuvanje'!N6*'Sreden kurs'!$D$2</f>
        <v>0</v>
      </c>
      <c r="O6" s="11">
        <f>'Cena na poramnuvanje'!O6*'Sreden kurs'!$D$2</f>
        <v>0</v>
      </c>
      <c r="P6" s="11">
        <f>'Cena na poramnuvanje'!P6*'Sreden kurs'!$D$2</f>
        <v>0</v>
      </c>
      <c r="Q6" s="11">
        <f>'Cena na poramnuvanje'!Q6*'Sreden kurs'!$D$2</f>
        <v>0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 x14ac:dyDescent="0.25">
      <c r="B7" s="69"/>
      <c r="C7" s="12" t="s">
        <v>29</v>
      </c>
      <c r="D7" s="13">
        <f>'Cena na poramnuvanje'!D7*'Sreden kurs'!$D$2</f>
        <v>0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0</v>
      </c>
      <c r="J7" s="13">
        <f>'Cena na poramnuvanje'!J7*'Sreden kurs'!$D$2</f>
        <v>0</v>
      </c>
      <c r="K7" s="13">
        <f>'Cena na poramnuvanje'!K7*'Sreden kurs'!$D$2</f>
        <v>0</v>
      </c>
      <c r="L7" s="13">
        <f>'Cena na poramnuvanje'!L7*'Sreden kurs'!$D$2</f>
        <v>0</v>
      </c>
      <c r="M7" s="13">
        <f>'Cena na poramnuvanje'!M7*'Sreden kurs'!$D$2</f>
        <v>0</v>
      </c>
      <c r="N7" s="13">
        <f>'Cena na poramnuvanje'!N7*'Sreden kurs'!$D$2</f>
        <v>0</v>
      </c>
      <c r="O7" s="13">
        <f>'Cena na poramnuvanje'!O7*'Sreden kurs'!$D$2</f>
        <v>0</v>
      </c>
      <c r="P7" s="13">
        <f>'Cena na poramnuvanje'!P7*'Sreden kurs'!$D$2</f>
        <v>0</v>
      </c>
      <c r="Q7" s="13">
        <f>'Cena na poramnuvanje'!Q7*'Sreden kurs'!$D$2</f>
        <v>0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 x14ac:dyDescent="0.25">
      <c r="B8" s="67" t="str">
        <f>'Cena na poramnuvanje'!B8:B11</f>
        <v>02.11.2020</v>
      </c>
      <c r="C8" s="7" t="s">
        <v>26</v>
      </c>
      <c r="D8" s="8">
        <f>'Cena na poramnuvanje'!D8*'Sreden kurs'!$D$3</f>
        <v>0</v>
      </c>
      <c r="E8" s="8">
        <f>'Cena na poramnuvanje'!E8*'Sreden kurs'!$D$3</f>
        <v>0</v>
      </c>
      <c r="F8" s="15">
        <f>'Cena na poramnuvanje'!F8*'Sreden kurs'!$D$3</f>
        <v>0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0</v>
      </c>
      <c r="J8" s="15">
        <f>'Cena na poramnuvanje'!J8*'Sreden kurs'!$D$3</f>
        <v>0</v>
      </c>
      <c r="K8" s="15">
        <f>'Cena na poramnuvanje'!K8*'Sreden kurs'!$D$3</f>
        <v>0</v>
      </c>
      <c r="L8" s="15">
        <f>'Cena na poramnuvanje'!L8*'Sreden kurs'!$D$3</f>
        <v>3927.1511571428573</v>
      </c>
      <c r="M8" s="15">
        <f>'Cena na poramnuvanje'!M8*'Sreden kurs'!$D$3</f>
        <v>3772.1411735294114</v>
      </c>
      <c r="N8" s="15">
        <f>'Cena na poramnuvanje'!N8*'Sreden kurs'!$D$3</f>
        <v>0</v>
      </c>
      <c r="O8" s="15">
        <f>'Cena na poramnuvanje'!O8*'Sreden kurs'!$D$3</f>
        <v>0</v>
      </c>
      <c r="P8" s="15">
        <f>'Cena na poramnuvanje'!P8*'Sreden kurs'!$D$3</f>
        <v>0</v>
      </c>
      <c r="Q8" s="15">
        <f>'Cena na poramnuvanje'!Q8*'Sreden kurs'!$D$3</f>
        <v>0</v>
      </c>
      <c r="R8" s="15">
        <f>'Cena na poramnuvanje'!R8*'Sreden kurs'!$D$3</f>
        <v>0</v>
      </c>
      <c r="S8" s="15">
        <f>'Cena na poramnuvanje'!S8*'Sreden kurs'!$D$3</f>
        <v>0</v>
      </c>
      <c r="T8" s="15">
        <f>'Cena na poramnuvanje'!T8*'Sreden kurs'!$D$3</f>
        <v>0</v>
      </c>
      <c r="U8" s="15">
        <f>'Cena na poramnuvanje'!U8*'Sreden kurs'!$D$3</f>
        <v>0</v>
      </c>
      <c r="V8" s="15">
        <f>'Cena na poramnuvanje'!V8*'Sreden kurs'!$D$3</f>
        <v>0</v>
      </c>
      <c r="W8" s="15">
        <f>'Cena na poramnuvanje'!W8*'Sreden kurs'!$D$3</f>
        <v>0</v>
      </c>
      <c r="X8" s="15">
        <f>'Cena na poramnuvanje'!X8*'Sreden kurs'!$D$3</f>
        <v>0</v>
      </c>
      <c r="Y8" s="15">
        <f>'Cena na poramnuvanje'!Y8*'Sreden kurs'!$D$3</f>
        <v>0</v>
      </c>
      <c r="Z8" s="16">
        <f>'Cena na poramnuvanje'!Z8*'Sreden kurs'!$D$3</f>
        <v>0</v>
      </c>
      <c r="AA8" s="17">
        <f>'Cena na poramnuvanje'!AA8*'Sreden kurs'!$D$3</f>
        <v>0</v>
      </c>
    </row>
    <row r="9" spans="2:27" x14ac:dyDescent="0.25">
      <c r="B9" s="68"/>
      <c r="C9" s="10" t="s">
        <v>27</v>
      </c>
      <c r="D9" s="11">
        <f>'Cena na poramnuvanje'!D9*'Sreden kurs'!$D$3</f>
        <v>715.28570425531916</v>
      </c>
      <c r="E9" s="11">
        <f>'Cena na poramnuvanje'!E9*'Sreden kurs'!$D$3</f>
        <v>650.88225</v>
      </c>
      <c r="F9" s="11">
        <f>'Cena na poramnuvanje'!F9*'Sreden kurs'!$D$3</f>
        <v>650.88225</v>
      </c>
      <c r="G9" s="11">
        <f>'Cena na poramnuvanje'!G9*'Sreden kurs'!$D$3</f>
        <v>650.88225</v>
      </c>
      <c r="H9" s="11">
        <f>'Cena na poramnuvanje'!H9*'Sreden kurs'!$D$3</f>
        <v>650.88225</v>
      </c>
      <c r="I9" s="11">
        <f>'Cena na poramnuvanje'!I9*'Sreden kurs'!$D$3</f>
        <v>650.88225</v>
      </c>
      <c r="J9" s="11">
        <f>'Cena na poramnuvanje'!J9*'Sreden kurs'!$D$3</f>
        <v>858.17745000000002</v>
      </c>
      <c r="K9" s="11">
        <f>'Cena na poramnuvanje'!K9*'Sreden kurs'!$D$3</f>
        <v>925.42499999999995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1109.3739902056807</v>
      </c>
      <c r="O9" s="11">
        <f>'Cena na poramnuvanje'!O9*'Sreden kurs'!$D$3</f>
        <v>939.61923219178084</v>
      </c>
      <c r="P9" s="11">
        <f>'Cena na poramnuvanje'!P9*'Sreden kurs'!$D$3</f>
        <v>959.35724999999979</v>
      </c>
      <c r="Q9" s="11">
        <f>'Cena na poramnuvanje'!Q9*'Sreden kurs'!$D$3</f>
        <v>911.85209999999995</v>
      </c>
      <c r="R9" s="11">
        <f>'Cena na poramnuvanje'!R9*'Sreden kurs'!$D$3</f>
        <v>929.12669999999991</v>
      </c>
      <c r="S9" s="11">
        <f>'Cena na poramnuvanje'!S9*'Sreden kurs'!$D$3</f>
        <v>0</v>
      </c>
      <c r="T9" s="11">
        <f>'Cena na poramnuvanje'!T9*'Sreden kurs'!$D$3</f>
        <v>1266.2057454545454</v>
      </c>
      <c r="U9" s="11">
        <f>'Cena na poramnuvanje'!U9*'Sreden kurs'!$D$3</f>
        <v>2035.9349999999999</v>
      </c>
      <c r="V9" s="11">
        <f>'Cena na poramnuvanje'!V9*'Sreden kurs'!$D$3</f>
        <v>1355.7671028634363</v>
      </c>
      <c r="W9" s="11">
        <f>'Cena na poramnuvanje'!W9*'Sreden kurs'!$D$3</f>
        <v>1183.0535746134558</v>
      </c>
      <c r="X9" s="11">
        <f>'Cena na poramnuvanje'!X9*'Sreden kurs'!$D$3</f>
        <v>997.4657769230771</v>
      </c>
      <c r="Y9" s="11">
        <f>'Cena na poramnuvanje'!Y9*'Sreden kurs'!$D$3</f>
        <v>928.60003536585373</v>
      </c>
      <c r="Z9" s="11">
        <f>'Cena na poramnuvanje'!Z9*'Sreden kurs'!$D$3</f>
        <v>798.95024999999998</v>
      </c>
      <c r="AA9" s="9">
        <f>'Cena na poramnuvanje'!AA9*'Sreden kurs'!$D$3</f>
        <v>655.20089999999993</v>
      </c>
    </row>
    <row r="10" spans="2:27" x14ac:dyDescent="0.25">
      <c r="B10" s="68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0</v>
      </c>
      <c r="K10" s="11">
        <f>'Cena na poramnuvanje'!K10*'Sreden kurs'!$D$3</f>
        <v>0</v>
      </c>
      <c r="L10" s="11">
        <f>'Cena na poramnuvanje'!L10*'Sreden kurs'!$D$3</f>
        <v>0</v>
      </c>
      <c r="M10" s="11">
        <f>'Cena na poramnuvanje'!M10*'Sreden kurs'!$D$3</f>
        <v>0</v>
      </c>
      <c r="N10" s="11">
        <f>'Cena na poramnuvanje'!N10*'Sreden kurs'!$D$3</f>
        <v>0</v>
      </c>
      <c r="O10" s="11">
        <f>'Cena na poramnuvanje'!O10*'Sreden kurs'!$D$3</f>
        <v>0</v>
      </c>
      <c r="P10" s="11">
        <f>'Cena na poramnuvanje'!P10*'Sreden kurs'!$D$3</f>
        <v>0</v>
      </c>
      <c r="Q10" s="11">
        <f>'Cena na poramnuvanje'!Q10*'Sreden kurs'!$D$3</f>
        <v>0</v>
      </c>
      <c r="R10" s="11">
        <f>'Cena na poramnuvanje'!R10*'Sreden kurs'!$D$3</f>
        <v>0</v>
      </c>
      <c r="S10" s="11">
        <f>'Cena na poramnuvanje'!S10*'Sreden kurs'!$D$3</f>
        <v>1593.5818499999998</v>
      </c>
      <c r="T10" s="11">
        <f>'Cena na poramnuvanje'!T10*'Sreden kurs'!$D$3</f>
        <v>0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 x14ac:dyDescent="0.25">
      <c r="B11" s="69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0</v>
      </c>
      <c r="K11" s="13">
        <f>'Cena na poramnuvanje'!K11*'Sreden kurs'!$D$3</f>
        <v>0</v>
      </c>
      <c r="L11" s="13">
        <f>'Cena na poramnuvanje'!L11*'Sreden kurs'!$D$3</f>
        <v>0</v>
      </c>
      <c r="M11" s="13">
        <f>'Cena na poramnuvanje'!M11*'Sreden kurs'!$D$3</f>
        <v>0</v>
      </c>
      <c r="N11" s="13">
        <f>'Cena na poramnuvanje'!N11*'Sreden kurs'!$D$3</f>
        <v>0</v>
      </c>
      <c r="O11" s="13">
        <f>'Cena na poramnuvanje'!O11*'Sreden kurs'!$D$3</f>
        <v>0</v>
      </c>
      <c r="P11" s="13">
        <f>'Cena na poramnuvanje'!P11*'Sreden kurs'!$D$3</f>
        <v>0</v>
      </c>
      <c r="Q11" s="13">
        <f>'Cena na poramnuvanje'!Q11*'Sreden kurs'!$D$3</f>
        <v>0</v>
      </c>
      <c r="R11" s="13">
        <f>'Cena na poramnuvanje'!R11*'Sreden kurs'!$D$3</f>
        <v>0</v>
      </c>
      <c r="S11" s="13">
        <f>'Cena na poramnuvanje'!S11*'Sreden kurs'!$D$3</f>
        <v>4780.1286</v>
      </c>
      <c r="T11" s="13">
        <f>'Cena na poramnuvanje'!T11*'Sreden kurs'!$D$3</f>
        <v>0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 x14ac:dyDescent="0.25">
      <c r="B12" s="67" t="str">
        <f>'Cena na poramnuvanje'!B12:B15</f>
        <v>03.11.2020</v>
      </c>
      <c r="C12" s="7" t="s">
        <v>26</v>
      </c>
      <c r="D12" s="8">
        <f>'Cena na poramnuvanje'!D12*'Sreden kurs'!$D$4</f>
        <v>0</v>
      </c>
      <c r="E12" s="8">
        <f>'Cena na poramnuvanje'!E12*'Sreden kurs'!$D$4</f>
        <v>0</v>
      </c>
      <c r="F12" s="15">
        <f>'Cena na poramnuvanje'!F12*'Sreden kurs'!$D$4</f>
        <v>0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0</v>
      </c>
      <c r="L12" s="15">
        <f>'Cena na poramnuvanje'!L12*'Sreden kurs'!$D$4</f>
        <v>0</v>
      </c>
      <c r="M12" s="15">
        <f>'Cena na poramnuvanje'!M12*'Sreden kurs'!$D$4</f>
        <v>0</v>
      </c>
      <c r="N12" s="15">
        <f>'Cena na poramnuvanje'!N12*'Sreden kurs'!$D$4</f>
        <v>0</v>
      </c>
      <c r="O12" s="15">
        <f>'Cena na poramnuvanje'!O12*'Sreden kurs'!$D$4</f>
        <v>0</v>
      </c>
      <c r="P12" s="15">
        <f>'Cena na poramnuvanje'!P12*'Sreden kurs'!$D$4</f>
        <v>0</v>
      </c>
      <c r="Q12" s="15">
        <f>'Cena na poramnuvanje'!Q12*'Sreden kurs'!$D$4</f>
        <v>0</v>
      </c>
      <c r="R12" s="15">
        <f>'Cena na poramnuvanje'!R12*'Sreden kurs'!$D$4</f>
        <v>0</v>
      </c>
      <c r="S12" s="15">
        <f>'Cena na poramnuvanje'!S12*'Sreden kurs'!$D$4</f>
        <v>0</v>
      </c>
      <c r="T12" s="15">
        <f>'Cena na poramnuvanje'!T12*'Sreden kurs'!$D$4</f>
        <v>0</v>
      </c>
      <c r="U12" s="15">
        <f>'Cena na poramnuvanje'!U12*'Sreden kurs'!$D$4</f>
        <v>0</v>
      </c>
      <c r="V12" s="15">
        <f>'Cena na poramnuvanje'!V12*'Sreden kurs'!$D$4</f>
        <v>0</v>
      </c>
      <c r="W12" s="15">
        <f>'Cena na poramnuvanje'!W12*'Sreden kurs'!$D$4</f>
        <v>0</v>
      </c>
      <c r="X12" s="15">
        <f>'Cena na poramnuvanje'!X12*'Sreden kurs'!$D$4</f>
        <v>0</v>
      </c>
      <c r="Y12" s="15">
        <f>'Cena na poramnuvanje'!Y12*'Sreden kurs'!$D$4</f>
        <v>0</v>
      </c>
      <c r="Z12" s="16">
        <f>'Cena na poramnuvanje'!Z12*'Sreden kurs'!$D$4</f>
        <v>0</v>
      </c>
      <c r="AA12" s="17">
        <f>'Cena na poramnuvanje'!AA12*'Sreden kurs'!$D$4</f>
        <v>0</v>
      </c>
    </row>
    <row r="13" spans="2:27" x14ac:dyDescent="0.25">
      <c r="B13" s="68"/>
      <c r="C13" s="10" t="s">
        <v>27</v>
      </c>
      <c r="D13" s="11">
        <f>'Cena na poramnuvanje'!D13*'Sreden kurs'!$D$4</f>
        <v>712.89663938547483</v>
      </c>
      <c r="E13" s="11">
        <f>'Cena na poramnuvanje'!E13*'Sreden kurs'!$D$4</f>
        <v>483.07184999999998</v>
      </c>
      <c r="F13" s="11">
        <f>'Cena na poramnuvanje'!F13*'Sreden kurs'!$D$4</f>
        <v>472.58369999999996</v>
      </c>
      <c r="G13" s="11">
        <f>'Cena na poramnuvanje'!G13*'Sreden kurs'!$D$4</f>
        <v>537.98040000000003</v>
      </c>
      <c r="H13" s="11">
        <f>'Cena na poramnuvanje'!H13*'Sreden kurs'!$D$4</f>
        <v>642.86189999999999</v>
      </c>
      <c r="I13" s="11">
        <f>'Cena na poramnuvanje'!I13*'Sreden kurs'!$D$4</f>
        <v>650.88225</v>
      </c>
      <c r="J13" s="11">
        <f>'Cena na poramnuvanje'!J13*'Sreden kurs'!$D$4</f>
        <v>818.07569999999998</v>
      </c>
      <c r="K13" s="11">
        <f>'Cena na poramnuvanje'!K13*'Sreden kurs'!$D$4</f>
        <v>840.28589999999997</v>
      </c>
      <c r="L13" s="11">
        <f>'Cena na poramnuvanje'!L13*'Sreden kurs'!$D$4</f>
        <v>965.93804999999998</v>
      </c>
      <c r="M13" s="11">
        <f>'Cena na poramnuvanje'!M13*'Sreden kurs'!$D$4</f>
        <v>963.79828214702434</v>
      </c>
      <c r="N13" s="11">
        <f>'Cena na poramnuvanje'!N13*'Sreden kurs'!$D$4</f>
        <v>923.23723977719544</v>
      </c>
      <c r="O13" s="11">
        <f>'Cena na poramnuvanje'!O13*'Sreden kurs'!$D$4</f>
        <v>945.37304999999992</v>
      </c>
      <c r="P13" s="11">
        <f>'Cena na poramnuvanje'!P13*'Sreden kurs'!$D$4</f>
        <v>943.45188506694126</v>
      </c>
      <c r="Q13" s="11">
        <f>'Cena na poramnuvanje'!Q13*'Sreden kurs'!$D$4</f>
        <v>942.77274500683995</v>
      </c>
      <c r="R13" s="11">
        <f>'Cena na poramnuvanje'!R13*'Sreden kurs'!$D$4</f>
        <v>985.08835621436708</v>
      </c>
      <c r="S13" s="11">
        <f>'Cena na poramnuvanje'!S13*'Sreden kurs'!$D$4</f>
        <v>992.05559999999991</v>
      </c>
      <c r="T13" s="11">
        <f>'Cena na poramnuvanje'!T13*'Sreden kurs'!$D$4</f>
        <v>1338.5456800145612</v>
      </c>
      <c r="U13" s="11">
        <f>'Cena na poramnuvanje'!U13*'Sreden kurs'!$D$4</f>
        <v>1559.3924604197903</v>
      </c>
      <c r="V13" s="11">
        <f>'Cena na poramnuvanje'!V13*'Sreden kurs'!$D$4</f>
        <v>1424.0329577697132</v>
      </c>
      <c r="W13" s="11">
        <f>'Cena na poramnuvanje'!W13*'Sreden kurs'!$D$4</f>
        <v>1216.5346720588234</v>
      </c>
      <c r="X13" s="11">
        <f>'Cena na poramnuvanje'!X13*'Sreden kurs'!$D$4</f>
        <v>963.71132382687256</v>
      </c>
      <c r="Y13" s="11">
        <f>'Cena na poramnuvanje'!Y13*'Sreden kurs'!$D$4</f>
        <v>780.44175000000007</v>
      </c>
      <c r="Z13" s="11">
        <f>'Cena na poramnuvanje'!Z13*'Sreden kurs'!$D$4</f>
        <v>700.23824999999999</v>
      </c>
      <c r="AA13" s="9">
        <f>'Cena na poramnuvanje'!AA13*'Sreden kurs'!$D$4</f>
        <v>650.88225</v>
      </c>
    </row>
    <row r="14" spans="2:27" x14ac:dyDescent="0.25">
      <c r="B14" s="68"/>
      <c r="C14" s="10" t="s">
        <v>28</v>
      </c>
      <c r="D14" s="11">
        <f>'Cena na poramnuvanje'!D14*'Sreden kurs'!$D$4</f>
        <v>0</v>
      </c>
      <c r="E14" s="11">
        <f>'Cena na poramnuvanje'!E14*'Sreden kurs'!$D$4</f>
        <v>0</v>
      </c>
      <c r="F14" s="11">
        <f>'Cena na poramnuvanje'!F14*'Sreden kurs'!$D$4</f>
        <v>0</v>
      </c>
      <c r="G14" s="11">
        <f>'Cena na poramnuvanje'!G14*'Sreden kurs'!$D$4</f>
        <v>0</v>
      </c>
      <c r="H14" s="11">
        <f>'Cena na poramnuvanje'!H14*'Sreden kurs'!$D$4</f>
        <v>0</v>
      </c>
      <c r="I14" s="11">
        <f>'Cena na poramnuvanje'!I14*'Sreden kurs'!$D$4</f>
        <v>0</v>
      </c>
      <c r="J14" s="11">
        <f>'Cena na poramnuvanje'!J14*'Sreden kurs'!$D$4</f>
        <v>0</v>
      </c>
      <c r="K14" s="11">
        <f>'Cena na poramnuvanje'!K14*'Sreden kurs'!$D$4</f>
        <v>0</v>
      </c>
      <c r="L14" s="11">
        <f>'Cena na poramnuvanje'!L14*'Sreden kurs'!$D$4</f>
        <v>0</v>
      </c>
      <c r="M14" s="11">
        <f>'Cena na poramnuvanje'!M14*'Sreden kurs'!$D$4</f>
        <v>0</v>
      </c>
      <c r="N14" s="11">
        <f>'Cena na poramnuvanje'!N14*'Sreden kurs'!$D$4</f>
        <v>0</v>
      </c>
      <c r="O14" s="11">
        <f>'Cena na poramnuvanje'!O14*'Sreden kurs'!$D$4</f>
        <v>0</v>
      </c>
      <c r="P14" s="11">
        <f>'Cena na poramnuvanje'!P14*'Sreden kurs'!$D$4</f>
        <v>0</v>
      </c>
      <c r="Q14" s="11">
        <f>'Cena na poramnuvanje'!Q14*'Sreden kurs'!$D$4</f>
        <v>0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0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0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 x14ac:dyDescent="0.25">
      <c r="B15" s="69"/>
      <c r="C15" s="12" t="s">
        <v>29</v>
      </c>
      <c r="D15" s="13">
        <f>'Cena na poramnuvanje'!D15*'Sreden kurs'!$D$4</f>
        <v>0</v>
      </c>
      <c r="E15" s="13">
        <f>'Cena na poramnuvanje'!E15*'Sreden kurs'!$D$4</f>
        <v>0</v>
      </c>
      <c r="F15" s="13">
        <f>'Cena na poramnuvanje'!F15*'Sreden kurs'!$D$4</f>
        <v>0</v>
      </c>
      <c r="G15" s="13">
        <f>'Cena na poramnuvanje'!G15*'Sreden kurs'!$D$4</f>
        <v>0</v>
      </c>
      <c r="H15" s="13">
        <f>'Cena na poramnuvanje'!H15*'Sreden kurs'!$D$4</f>
        <v>0</v>
      </c>
      <c r="I15" s="13">
        <f>'Cena na poramnuvanje'!I15*'Sreden kurs'!$D$4</f>
        <v>0</v>
      </c>
      <c r="J15" s="13">
        <f>'Cena na poramnuvanje'!J15*'Sreden kurs'!$D$4</f>
        <v>0</v>
      </c>
      <c r="K15" s="13">
        <f>'Cena na poramnuvanje'!K15*'Sreden kurs'!$D$4</f>
        <v>0</v>
      </c>
      <c r="L15" s="13">
        <f>'Cena na poramnuvanje'!L15*'Sreden kurs'!$D$4</f>
        <v>0</v>
      </c>
      <c r="M15" s="13">
        <f>'Cena na poramnuvanje'!M15*'Sreden kurs'!$D$4</f>
        <v>0</v>
      </c>
      <c r="N15" s="13">
        <f>'Cena na poramnuvanje'!N15*'Sreden kurs'!$D$4</f>
        <v>0</v>
      </c>
      <c r="O15" s="13">
        <f>'Cena na poramnuvanje'!O15*'Sreden kurs'!$D$4</f>
        <v>0</v>
      </c>
      <c r="P15" s="13">
        <f>'Cena na poramnuvanje'!P15*'Sreden kurs'!$D$4</f>
        <v>0</v>
      </c>
      <c r="Q15" s="13">
        <f>'Cena na poramnuvanje'!Q15*'Sreden kurs'!$D$4</f>
        <v>0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0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0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 x14ac:dyDescent="0.25">
      <c r="B16" s="67" t="str">
        <f>'Cena na poramnuvanje'!B16:B19</f>
        <v>04.11.2020</v>
      </c>
      <c r="C16" s="7" t="s">
        <v>26</v>
      </c>
      <c r="D16" s="8">
        <f>'Cena na poramnuvanje'!D16*'Sreden kurs'!$D$5</f>
        <v>0</v>
      </c>
      <c r="E16" s="8">
        <f>'Cena na poramnuvanje'!E16*'Sreden kurs'!$D$5</f>
        <v>0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0</v>
      </c>
      <c r="N16" s="15">
        <f>'Cena na poramnuvanje'!N16*'Sreden kurs'!$D$5</f>
        <v>0</v>
      </c>
      <c r="O16" s="15">
        <f>'Cena na poramnuvanje'!O16*'Sreden kurs'!$D$5</f>
        <v>0</v>
      </c>
      <c r="P16" s="15">
        <f>'Cena na poramnuvanje'!P16*'Sreden kurs'!$D$5</f>
        <v>0</v>
      </c>
      <c r="Q16" s="15">
        <f>'Cena na poramnuvanje'!Q16*'Sreden kurs'!$D$5</f>
        <v>0</v>
      </c>
      <c r="R16" s="15">
        <f>'Cena na poramnuvanje'!R16*'Sreden kurs'!$D$5</f>
        <v>0</v>
      </c>
      <c r="S16" s="15">
        <f>'Cena na poramnuvanje'!S16*'Sreden kurs'!$D$5</f>
        <v>0</v>
      </c>
      <c r="T16" s="15">
        <f>'Cena na poramnuvanje'!T16*'Sreden kurs'!$D$5</f>
        <v>0</v>
      </c>
      <c r="U16" s="15">
        <f>'Cena na poramnuvanje'!U16*'Sreden kurs'!$D$5</f>
        <v>0</v>
      </c>
      <c r="V16" s="15">
        <f>'Cena na poramnuvanje'!V16*'Sreden kurs'!$D$5</f>
        <v>0</v>
      </c>
      <c r="W16" s="15">
        <f>'Cena na poramnuvanje'!W16*'Sreden kurs'!$D$5</f>
        <v>0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 x14ac:dyDescent="0.25">
      <c r="B17" s="68"/>
      <c r="C17" s="10" t="s">
        <v>27</v>
      </c>
      <c r="D17" s="11">
        <f>'Cena na poramnuvanje'!D17*'Sreden kurs'!$D$5</f>
        <v>556.48889999999994</v>
      </c>
      <c r="E17" s="11">
        <f>'Cena na poramnuvanje'!E17*'Sreden kurs'!$D$5</f>
        <v>551.55329999999992</v>
      </c>
      <c r="F17" s="11">
        <f>'Cena na poramnuvanje'!F17*'Sreden kurs'!$D$5</f>
        <v>510.83459999999997</v>
      </c>
      <c r="G17" s="11">
        <f>'Cena na poramnuvanje'!G17*'Sreden kurs'!$D$5</f>
        <v>480.60405000000009</v>
      </c>
      <c r="H17" s="11">
        <f>'Cena na poramnuvanje'!H17*'Sreden kurs'!$D$5</f>
        <v>534.89565000000005</v>
      </c>
      <c r="I17" s="11">
        <f>'Cena na poramnuvanje'!I17*'Sreden kurs'!$D$5</f>
        <v>650.88225</v>
      </c>
      <c r="J17" s="11">
        <f>'Cena na poramnuvanje'!J17*'Sreden kurs'!$D$5</f>
        <v>755.76374999999996</v>
      </c>
      <c r="K17" s="11">
        <f>'Cena na poramnuvanje'!K17*'Sreden kurs'!$D$5</f>
        <v>904.44870000000003</v>
      </c>
      <c r="L17" s="11">
        <f>'Cena na poramnuvanje'!L17*'Sreden kurs'!$D$5</f>
        <v>1486.8495</v>
      </c>
      <c r="M17" s="11">
        <f>'Cena na poramnuvanje'!M17*'Sreden kurs'!$D$5</f>
        <v>1448.5986</v>
      </c>
      <c r="N17" s="11">
        <f>'Cena na poramnuvanje'!N17*'Sreden kurs'!$D$5</f>
        <v>1431.9409500000002</v>
      </c>
      <c r="O17" s="11">
        <f>'Cena na poramnuvanje'!O17*'Sreden kurs'!$D$5</f>
        <v>1049.9989734104047</v>
      </c>
      <c r="P17" s="11">
        <f>'Cena na poramnuvanje'!P17*'Sreden kurs'!$D$5</f>
        <v>1027.8883753414809</v>
      </c>
      <c r="Q17" s="11">
        <f>'Cena na poramnuvanje'!Q17*'Sreden kurs'!$D$5</f>
        <v>982.61253256227747</v>
      </c>
      <c r="R17" s="11">
        <f>'Cena na poramnuvanje'!R17*'Sreden kurs'!$D$5</f>
        <v>1039.0110901917699</v>
      </c>
      <c r="S17" s="11">
        <f>'Cena na poramnuvanje'!S17*'Sreden kurs'!$D$5</f>
        <v>991.2962769230769</v>
      </c>
      <c r="T17" s="11">
        <f>'Cena na poramnuvanje'!T17*'Sreden kurs'!$D$5</f>
        <v>1089.6210479442259</v>
      </c>
      <c r="U17" s="11">
        <f>'Cena na poramnuvanje'!U17*'Sreden kurs'!$D$5</f>
        <v>1246.3317323615161</v>
      </c>
      <c r="V17" s="11">
        <f>'Cena na poramnuvanje'!V17*'Sreden kurs'!$D$5</f>
        <v>1226.414884768212</v>
      </c>
      <c r="W17" s="11">
        <f>'Cena na poramnuvanje'!W17*'Sreden kurs'!$D$5</f>
        <v>1123.7362175358539</v>
      </c>
      <c r="X17" s="11">
        <f>'Cena na poramnuvanje'!X17*'Sreden kurs'!$D$5</f>
        <v>1001.8688345593589</v>
      </c>
      <c r="Y17" s="11">
        <f>'Cena na poramnuvanje'!Y17*'Sreden kurs'!$D$5</f>
        <v>750.21119999999996</v>
      </c>
      <c r="Z17" s="11">
        <f>'Cena na poramnuvanje'!Z17*'Sreden kurs'!$D$5</f>
        <v>841.25712952146375</v>
      </c>
      <c r="AA17" s="9">
        <f>'Cena na poramnuvanje'!AA17*'Sreden kurs'!$D$5</f>
        <v>696.72389740420272</v>
      </c>
    </row>
    <row r="18" spans="2:27" x14ac:dyDescent="0.25">
      <c r="B18" s="68"/>
      <c r="C18" s="10" t="s">
        <v>28</v>
      </c>
      <c r="D18" s="11">
        <f>'Cena na poramnuvanje'!D18*'Sreden kurs'!$D$5</f>
        <v>0</v>
      </c>
      <c r="E18" s="11">
        <f>'Cena na poramnuvanje'!E18*'Sreden kurs'!$D$5</f>
        <v>0</v>
      </c>
      <c r="F18" s="11">
        <f>'Cena na poramnuvanje'!F18*'Sreden kurs'!$D$5</f>
        <v>0</v>
      </c>
      <c r="G18" s="11">
        <f>'Cena na poramnuvanje'!G18*'Sreden kurs'!$D$5</f>
        <v>0</v>
      </c>
      <c r="H18" s="11">
        <f>'Cena na poramnuvanje'!H18*'Sreden kurs'!$D$5</f>
        <v>0</v>
      </c>
      <c r="I18" s="11">
        <f>'Cena na poramnuvanje'!I18*'Sreden kurs'!$D$5</f>
        <v>0</v>
      </c>
      <c r="J18" s="11">
        <f>'Cena na poramnuvanje'!J18*'Sreden kurs'!$D$5</f>
        <v>0</v>
      </c>
      <c r="K18" s="11">
        <f>'Cena na poramnuvanje'!K18*'Sreden kurs'!$D$5</f>
        <v>0</v>
      </c>
      <c r="L18" s="11">
        <f>'Cena na poramnuvanje'!L18*'Sreden kurs'!$D$5</f>
        <v>0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0</v>
      </c>
    </row>
    <row r="19" spans="2:27" x14ac:dyDescent="0.25">
      <c r="B19" s="69"/>
      <c r="C19" s="12" t="s">
        <v>29</v>
      </c>
      <c r="D19" s="13">
        <f>'Cena na poramnuvanje'!D19*'Sreden kurs'!$D$5</f>
        <v>0</v>
      </c>
      <c r="E19" s="13">
        <f>'Cena na poramnuvanje'!E19*'Sreden kurs'!$D$5</f>
        <v>0</v>
      </c>
      <c r="F19" s="13">
        <f>'Cena na poramnuvanje'!F19*'Sreden kurs'!$D$5</f>
        <v>0</v>
      </c>
      <c r="G19" s="13">
        <f>'Cena na poramnuvanje'!G19*'Sreden kurs'!$D$5</f>
        <v>0</v>
      </c>
      <c r="H19" s="13">
        <f>'Cena na poramnuvanje'!H19*'Sreden kurs'!$D$5</f>
        <v>0</v>
      </c>
      <c r="I19" s="13">
        <f>'Cena na poramnuvanje'!I19*'Sreden kurs'!$D$5</f>
        <v>0</v>
      </c>
      <c r="J19" s="13">
        <f>'Cena na poramnuvanje'!J19*'Sreden kurs'!$D$5</f>
        <v>0</v>
      </c>
      <c r="K19" s="13">
        <f>'Cena na poramnuvanje'!K19*'Sreden kurs'!$D$5</f>
        <v>0</v>
      </c>
      <c r="L19" s="13">
        <f>'Cena na poramnuvanje'!L19*'Sreden kurs'!$D$5</f>
        <v>0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0</v>
      </c>
    </row>
    <row r="20" spans="2:27" x14ac:dyDescent="0.25">
      <c r="B20" s="67" t="str">
        <f>'Cena na poramnuvanje'!B20:B23</f>
        <v>05.11.2020</v>
      </c>
      <c r="C20" s="7" t="s">
        <v>26</v>
      </c>
      <c r="D20" s="8">
        <f>'Cena na poramnuvanje'!D20*'Sreden kurs'!$D$6</f>
        <v>2603.2634983333332</v>
      </c>
      <c r="E20" s="8">
        <f>'Cena na poramnuvanje'!E20*'Sreden kurs'!$D$6</f>
        <v>0</v>
      </c>
      <c r="F20" s="15">
        <f>'Cena na poramnuvanje'!F20*'Sreden kurs'!$D$6</f>
        <v>0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3966.379861784314</v>
      </c>
      <c r="N20" s="15">
        <f>'Cena na poramnuvanje'!N20*'Sreden kurs'!$D$6</f>
        <v>3394.1853347755932</v>
      </c>
      <c r="O20" s="15">
        <f>'Cena na poramnuvanje'!O20*'Sreden kurs'!$D$6</f>
        <v>3334.7059773415003</v>
      </c>
      <c r="P20" s="15">
        <f>'Cena na poramnuvanje'!P20*'Sreden kurs'!$D$6</f>
        <v>3206.9196325776988</v>
      </c>
      <c r="Q20" s="15">
        <f>'Cena na poramnuvanje'!Q20*'Sreden kurs'!$D$6</f>
        <v>3168.8679117598981</v>
      </c>
      <c r="R20" s="15">
        <f>'Cena na poramnuvanje'!R20*'Sreden kurs'!$D$6</f>
        <v>3278.1036589905534</v>
      </c>
      <c r="S20" s="15">
        <f>'Cena na poramnuvanje'!S20*'Sreden kurs'!$D$6</f>
        <v>3344.2079580239865</v>
      </c>
      <c r="T20" s="15">
        <f>'Cena na poramnuvanje'!T20*'Sreden kurs'!$D$6</f>
        <v>3675.5779968623265</v>
      </c>
      <c r="U20" s="15">
        <f>'Cena na poramnuvanje'!U20*'Sreden kurs'!$D$6</f>
        <v>4315.9425030002558</v>
      </c>
      <c r="V20" s="15">
        <f>'Cena na poramnuvanje'!V20*'Sreden kurs'!$D$6</f>
        <v>4286.1702291594202</v>
      </c>
      <c r="W20" s="15">
        <f>'Cena na poramnuvanje'!W20*'Sreden kurs'!$D$6</f>
        <v>3952.813828770059</v>
      </c>
      <c r="X20" s="15">
        <f>'Cena na poramnuvanje'!X20*'Sreden kurs'!$D$6</f>
        <v>3417.0105657142858</v>
      </c>
      <c r="Y20" s="15">
        <f>'Cena na poramnuvanje'!Y20*'Sreden kurs'!$D$6</f>
        <v>2932.3795501666668</v>
      </c>
      <c r="Z20" s="16">
        <f>'Cena na poramnuvanje'!Z20*'Sreden kurs'!$D$6</f>
        <v>0</v>
      </c>
      <c r="AA20" s="17">
        <f>'Cena na poramnuvanje'!AA20*'Sreden kurs'!$D$6</f>
        <v>0</v>
      </c>
    </row>
    <row r="21" spans="2:27" x14ac:dyDescent="0.25">
      <c r="B21" s="68"/>
      <c r="C21" s="10" t="s">
        <v>27</v>
      </c>
      <c r="D21" s="11">
        <f>'Cena na poramnuvanje'!D21*'Sreden kurs'!$D$6</f>
        <v>0</v>
      </c>
      <c r="E21" s="11">
        <f>'Cena na poramnuvanje'!E21*'Sreden kurs'!$D$6</f>
        <v>596.28024199999993</v>
      </c>
      <c r="F21" s="11">
        <f>'Cena na poramnuvanje'!F21*'Sreden kurs'!$D$6</f>
        <v>581.78196400000002</v>
      </c>
      <c r="G21" s="11">
        <f>'Cena na poramnuvanje'!G21*'Sreden kurs'!$D$6</f>
        <v>559.57183600000008</v>
      </c>
      <c r="H21" s="11">
        <f>'Cena na poramnuvanje'!H21*'Sreden kurs'!$D$6</f>
        <v>598.43955999999991</v>
      </c>
      <c r="I21" s="11">
        <f>'Cena na poramnuvanje'!I21*'Sreden kurs'!$D$6</f>
        <v>640.39202400000011</v>
      </c>
      <c r="J21" s="11">
        <f>'Cena na poramnuvanje'!J21*'Sreden kurs'!$D$6</f>
        <v>797.09681599999988</v>
      </c>
      <c r="K21" s="11">
        <f>'Cena na poramnuvanje'!K21*'Sreden kurs'!$D$6</f>
        <v>992.92825298570222</v>
      </c>
      <c r="L21" s="11">
        <f>'Cena na poramnuvanje'!L21*'Sreden kurs'!$D$6</f>
        <v>1085.1317521316937</v>
      </c>
      <c r="M21" s="11">
        <f>'Cena na poramnuvanje'!M21*'Sreden kurs'!$D$6</f>
        <v>0</v>
      </c>
      <c r="N21" s="11">
        <f>'Cena na poramnuvanje'!N21*'Sreden kurs'!$D$6</f>
        <v>0</v>
      </c>
      <c r="O21" s="11">
        <f>'Cena na poramnuvanje'!O21*'Sreden kurs'!$D$6</f>
        <v>0</v>
      </c>
      <c r="P21" s="11">
        <f>'Cena na poramnuvanje'!P21*'Sreden kurs'!$D$6</f>
        <v>0</v>
      </c>
      <c r="Q21" s="11">
        <f>'Cena na poramnuvanje'!Q21*'Sreden kurs'!$D$6</f>
        <v>0</v>
      </c>
      <c r="R21" s="11">
        <f>'Cena na poramnuvanje'!R21*'Sreden kurs'!$D$6</f>
        <v>0</v>
      </c>
      <c r="S21" s="11">
        <f>'Cena na poramnuvanje'!S21*'Sreden kurs'!$D$6</f>
        <v>0</v>
      </c>
      <c r="T21" s="11">
        <f>'Cena na poramnuvanje'!T21*'Sreden kurs'!$D$6</f>
        <v>0</v>
      </c>
      <c r="U21" s="11">
        <f>'Cena na poramnuvanje'!U21*'Sreden kurs'!$D$6</f>
        <v>0</v>
      </c>
      <c r="V21" s="11">
        <f>'Cena na poramnuvanje'!V21*'Sreden kurs'!$D$6</f>
        <v>0</v>
      </c>
      <c r="W21" s="11">
        <f>'Cena na poramnuvanje'!W21*'Sreden kurs'!$D$6</f>
        <v>0</v>
      </c>
      <c r="X21" s="11">
        <f>'Cena na poramnuvanje'!X21*'Sreden kurs'!$D$6</f>
        <v>0</v>
      </c>
      <c r="Y21" s="11">
        <f>'Cena na poramnuvanje'!Y21*'Sreden kurs'!$D$6</f>
        <v>0</v>
      </c>
      <c r="Z21" s="11">
        <f>'Cena na poramnuvanje'!Z21*'Sreden kurs'!$D$6</f>
        <v>753.53079569230772</v>
      </c>
      <c r="AA21" s="9">
        <f>'Cena na poramnuvanje'!AA21*'Sreden kurs'!$D$6</f>
        <v>622.50053200000002</v>
      </c>
    </row>
    <row r="22" spans="2:27" x14ac:dyDescent="0.25">
      <c r="B22" s="68"/>
      <c r="C22" s="10" t="s">
        <v>28</v>
      </c>
      <c r="D22" s="11">
        <f>'Cena na poramnuvanje'!D22*'Sreden kurs'!$D$6</f>
        <v>0</v>
      </c>
      <c r="E22" s="11">
        <f>'Cena na poramnuvanje'!E22*'Sreden kurs'!$D$6</f>
        <v>0</v>
      </c>
      <c r="F22" s="11">
        <f>'Cena na poramnuvanje'!F22*'Sreden kurs'!$D$6</f>
        <v>0</v>
      </c>
      <c r="G22" s="11">
        <f>'Cena na poramnuvanje'!G22*'Sreden kurs'!$D$6</f>
        <v>0</v>
      </c>
      <c r="H22" s="11">
        <f>'Cena na poramnuvanje'!H22*'Sreden kurs'!$D$6</f>
        <v>0</v>
      </c>
      <c r="I22" s="11">
        <f>'Cena na poramnuvanje'!I22*'Sreden kurs'!$D$6</f>
        <v>0</v>
      </c>
      <c r="J22" s="11">
        <f>'Cena na poramnuvanje'!J22*'Sreden kurs'!$D$6</f>
        <v>0</v>
      </c>
      <c r="K22" s="11">
        <f>'Cena na poramnuvanje'!K22*'Sreden kurs'!$D$6</f>
        <v>0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0</v>
      </c>
      <c r="P22" s="11">
        <f>'Cena na poramnuvanje'!P22*'Sreden kurs'!$D$6</f>
        <v>0</v>
      </c>
      <c r="Q22" s="11">
        <f>'Cena na poramnuvanje'!Q22*'Sreden kurs'!$D$6</f>
        <v>0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 x14ac:dyDescent="0.25">
      <c r="B23" s="69"/>
      <c r="C23" s="12" t="s">
        <v>29</v>
      </c>
      <c r="D23" s="13">
        <f>'Cena na poramnuvanje'!D23*'Sreden kurs'!$D$6</f>
        <v>0</v>
      </c>
      <c r="E23" s="13">
        <f>'Cena na poramnuvanje'!E23*'Sreden kurs'!$D$6</f>
        <v>0</v>
      </c>
      <c r="F23" s="13">
        <f>'Cena na poramnuvanje'!F23*'Sreden kurs'!$D$6</f>
        <v>0</v>
      </c>
      <c r="G23" s="13">
        <f>'Cena na poramnuvanje'!G23*'Sreden kurs'!$D$6</f>
        <v>0</v>
      </c>
      <c r="H23" s="13">
        <f>'Cena na poramnuvanje'!H23*'Sreden kurs'!$D$6</f>
        <v>0</v>
      </c>
      <c r="I23" s="13">
        <f>'Cena na poramnuvanje'!I23*'Sreden kurs'!$D$6</f>
        <v>0</v>
      </c>
      <c r="J23" s="13">
        <f>'Cena na poramnuvanje'!J23*'Sreden kurs'!$D$6</f>
        <v>0</v>
      </c>
      <c r="K23" s="13">
        <f>'Cena na poramnuvanje'!K23*'Sreden kurs'!$D$6</f>
        <v>0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0</v>
      </c>
      <c r="P23" s="13">
        <f>'Cena na poramnuvanje'!P23*'Sreden kurs'!$D$6</f>
        <v>0</v>
      </c>
      <c r="Q23" s="13">
        <f>'Cena na poramnuvanje'!Q23*'Sreden kurs'!$D$6</f>
        <v>0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 x14ac:dyDescent="0.25">
      <c r="B24" s="67" t="str">
        <f>'Cena na poramnuvanje'!B24:B27</f>
        <v>06.11.2020</v>
      </c>
      <c r="C24" s="7" t="s">
        <v>26</v>
      </c>
      <c r="D24" s="8">
        <f>'Cena na poramnuvanje'!D24*'Sreden kurs'!$D$7</f>
        <v>0</v>
      </c>
      <c r="E24" s="8">
        <f>'Cena na poramnuvanje'!E24*'Sreden kurs'!$D$7</f>
        <v>0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0</v>
      </c>
      <c r="O24" s="15">
        <f>'Cena na poramnuvanje'!O24*'Sreden kurs'!$D$7</f>
        <v>0</v>
      </c>
      <c r="P24" s="15">
        <f>'Cena na poramnuvanje'!P24*'Sreden kurs'!$D$7</f>
        <v>0</v>
      </c>
      <c r="Q24" s="15">
        <f>'Cena na poramnuvanje'!Q24*'Sreden kurs'!$D$7</f>
        <v>0</v>
      </c>
      <c r="R24" s="15">
        <f>'Cena na poramnuvanje'!R24*'Sreden kurs'!$D$7</f>
        <v>0</v>
      </c>
      <c r="S24" s="15">
        <f>'Cena na poramnuvanje'!S24*'Sreden kurs'!$D$7</f>
        <v>0</v>
      </c>
      <c r="T24" s="15">
        <f>'Cena na poramnuvanje'!T24*'Sreden kurs'!$D$7</f>
        <v>0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 x14ac:dyDescent="0.25">
      <c r="B25" s="68"/>
      <c r="C25" s="10" t="s">
        <v>27</v>
      </c>
      <c r="D25" s="11">
        <f>'Cena na poramnuvanje'!D25*'Sreden kurs'!$D$7</f>
        <v>591.59788399999991</v>
      </c>
      <c r="E25" s="11">
        <f>'Cena na poramnuvanje'!E25*'Sreden kurs'!$D$7</f>
        <v>571.29014400000005</v>
      </c>
      <c r="F25" s="11">
        <f>'Cena na poramnuvanje'!F25*'Sreden kurs'!$D$7</f>
        <v>561.41904</v>
      </c>
      <c r="G25" s="11">
        <f>'Cena na poramnuvanje'!G25*'Sreden kurs'!$D$7</f>
        <v>554.632656</v>
      </c>
      <c r="H25" s="11">
        <f>'Cena na poramnuvanje'!H25*'Sreden kurs'!$D$7</f>
        <v>563.88681600000007</v>
      </c>
      <c r="I25" s="11">
        <f>'Cena na poramnuvanje'!I25*'Sreden kurs'!$D$7</f>
        <v>623.11343999999997</v>
      </c>
      <c r="J25" s="11">
        <f>'Cena na poramnuvanje'!J25*'Sreden kurs'!$D$7</f>
        <v>755.75639999999999</v>
      </c>
      <c r="K25" s="11">
        <f>'Cena na poramnuvanje'!K25*'Sreden kurs'!$D$7</f>
        <v>900.73824000000002</v>
      </c>
      <c r="L25" s="11">
        <f>'Cena na poramnuvanje'!L25*'Sreden kurs'!$D$7</f>
        <v>945.15820800000006</v>
      </c>
      <c r="M25" s="11">
        <f>'Cena na poramnuvanje'!M25*'Sreden kurs'!$D$7</f>
        <v>1133.1722355100223</v>
      </c>
      <c r="N25" s="11">
        <f>'Cena na poramnuvanje'!N25*'Sreden kurs'!$D$7</f>
        <v>892.76796262656649</v>
      </c>
      <c r="O25" s="11">
        <f>'Cena na poramnuvanje'!O25*'Sreden kurs'!$D$7</f>
        <v>847.16887120702631</v>
      </c>
      <c r="P25" s="11">
        <f>'Cena na poramnuvanje'!P25*'Sreden kurs'!$D$7</f>
        <v>828.81431110517542</v>
      </c>
      <c r="Q25" s="11">
        <f>'Cena na poramnuvanje'!Q25*'Sreden kurs'!$D$7</f>
        <v>815.86154433694344</v>
      </c>
      <c r="R25" s="11">
        <f>'Cena na poramnuvanje'!R25*'Sreden kurs'!$D$7</f>
        <v>850.01209699027424</v>
      </c>
      <c r="S25" s="11">
        <f>'Cena na poramnuvanje'!S25*'Sreden kurs'!$D$7</f>
        <v>974.25726416908856</v>
      </c>
      <c r="T25" s="11">
        <f>'Cena na poramnuvanje'!T25*'Sreden kurs'!$D$7</f>
        <v>1093.6817635555556</v>
      </c>
      <c r="U25" s="11">
        <f>'Cena na poramnuvanje'!U25*'Sreden kurs'!$D$7</f>
        <v>1727.4432000000002</v>
      </c>
      <c r="V25" s="11">
        <f>'Cena na poramnuvanje'!V25*'Sreden kurs'!$D$7</f>
        <v>1695.9790559999999</v>
      </c>
      <c r="W25" s="11">
        <f>'Cena na poramnuvanje'!W25*'Sreden kurs'!$D$7</f>
        <v>1514.59752</v>
      </c>
      <c r="X25" s="11">
        <f>'Cena na poramnuvanje'!X25*'Sreden kurs'!$D$7</f>
        <v>0</v>
      </c>
      <c r="Y25" s="11">
        <f>'Cena na poramnuvanje'!Y25*'Sreden kurs'!$D$7</f>
        <v>0</v>
      </c>
      <c r="Z25" s="11">
        <f>'Cena na poramnuvanje'!Z25*'Sreden kurs'!$D$7</f>
        <v>1157.3869440000001</v>
      </c>
      <c r="AA25" s="9">
        <f>'Cena na poramnuvanje'!AA25*'Sreden kurs'!$D$7</f>
        <v>1048.8048000000001</v>
      </c>
    </row>
    <row r="26" spans="2:27" x14ac:dyDescent="0.25">
      <c r="B26" s="68"/>
      <c r="C26" s="10" t="s">
        <v>28</v>
      </c>
      <c r="D26" s="11">
        <f>'Cena na poramnuvanje'!D26*'Sreden kurs'!$D$7</f>
        <v>0</v>
      </c>
      <c r="E26" s="11">
        <f>'Cena na poramnuvanje'!E26*'Sreden kurs'!$D$7</f>
        <v>0</v>
      </c>
      <c r="F26" s="11">
        <f>'Cena na poramnuvanje'!F26*'Sreden kurs'!$D$7</f>
        <v>0</v>
      </c>
      <c r="G26" s="11">
        <f>'Cena na poramnuvanje'!G26*'Sreden kurs'!$D$7</f>
        <v>0</v>
      </c>
      <c r="H26" s="11">
        <f>'Cena na poramnuvanje'!H26*'Sreden kurs'!$D$7</f>
        <v>0</v>
      </c>
      <c r="I26" s="11">
        <f>'Cena na poramnuvanje'!I26*'Sreden kurs'!$D$7</f>
        <v>0</v>
      </c>
      <c r="J26" s="11">
        <f>'Cena na poramnuvanje'!J26*'Sreden kurs'!$D$7</f>
        <v>0</v>
      </c>
      <c r="K26" s="11">
        <f>'Cena na poramnuvanje'!K26*'Sreden kurs'!$D$7</f>
        <v>0</v>
      </c>
      <c r="L26" s="11">
        <f>'Cena na poramnuvanje'!L26*'Sreden kurs'!$D$7</f>
        <v>0</v>
      </c>
      <c r="M26" s="11">
        <f>'Cena na poramnuvanje'!M26*'Sreden kurs'!$D$7</f>
        <v>0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1360.978464</v>
      </c>
      <c r="Y26" s="11">
        <f>'Cena na poramnuvanje'!Y26*'Sreden kurs'!$D$7</f>
        <v>1191.935808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 x14ac:dyDescent="0.25">
      <c r="B27" s="69"/>
      <c r="C27" s="12" t="s">
        <v>29</v>
      </c>
      <c r="D27" s="13">
        <f>'Cena na poramnuvanje'!D27*'Sreden kurs'!$D$7</f>
        <v>0</v>
      </c>
      <c r="E27" s="13">
        <f>'Cena na poramnuvanje'!E27*'Sreden kurs'!$D$7</f>
        <v>0</v>
      </c>
      <c r="F27" s="13">
        <f>'Cena na poramnuvanje'!F27*'Sreden kurs'!$D$7</f>
        <v>0</v>
      </c>
      <c r="G27" s="13">
        <f>'Cena na poramnuvanje'!G27*'Sreden kurs'!$D$7</f>
        <v>0</v>
      </c>
      <c r="H27" s="13">
        <f>'Cena na poramnuvanje'!H27*'Sreden kurs'!$D$7</f>
        <v>0</v>
      </c>
      <c r="I27" s="13">
        <f>'Cena na poramnuvanje'!I27*'Sreden kurs'!$D$7</f>
        <v>0</v>
      </c>
      <c r="J27" s="13">
        <f>'Cena na poramnuvanje'!J27*'Sreden kurs'!$D$7</f>
        <v>0</v>
      </c>
      <c r="K27" s="13">
        <f>'Cena na poramnuvanje'!K27*'Sreden kurs'!$D$7</f>
        <v>0</v>
      </c>
      <c r="L27" s="13">
        <f>'Cena na poramnuvanje'!L27*'Sreden kurs'!$D$7</f>
        <v>0</v>
      </c>
      <c r="M27" s="13">
        <f>'Cena na poramnuvanje'!M27*'Sreden kurs'!$D$7</f>
        <v>0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4082.318448</v>
      </c>
      <c r="Y27" s="13">
        <f>'Cena na poramnuvanje'!Y27*'Sreden kurs'!$D$7</f>
        <v>3575.8074240000001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 x14ac:dyDescent="0.25">
      <c r="B28" s="67" t="str">
        <f>'Cena na poramnuvanje'!B28:B31</f>
        <v>07.11.2020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2872.5005760000004</v>
      </c>
      <c r="M28" s="15">
        <f>'Cena na poramnuvanje'!M28*'Sreden kurs'!$D$8</f>
        <v>2916.8727157070525</v>
      </c>
      <c r="N28" s="15">
        <f>'Cena na poramnuvanje'!N28*'Sreden kurs'!$D$8</f>
        <v>2964.505879705549</v>
      </c>
      <c r="O28" s="15">
        <f>'Cena na poramnuvanje'!O28*'Sreden kurs'!$D$8</f>
        <v>2968.1299602232143</v>
      </c>
      <c r="P28" s="15">
        <f>'Cena na poramnuvanje'!P28*'Sreden kurs'!$D$8</f>
        <v>2866.7032992928825</v>
      </c>
      <c r="Q28" s="15">
        <f>'Cena na poramnuvanje'!Q28*'Sreden kurs'!$D$8</f>
        <v>2799.1675948495431</v>
      </c>
      <c r="R28" s="15">
        <f>'Cena na poramnuvanje'!R28*'Sreden kurs'!$D$8</f>
        <v>0</v>
      </c>
      <c r="S28" s="15">
        <f>'Cena na poramnuvanje'!S28*'Sreden kurs'!$D$8</f>
        <v>3842.339688</v>
      </c>
      <c r="T28" s="15">
        <f>'Cena na poramnuvanje'!T28*'Sreden kurs'!$D$8</f>
        <v>0</v>
      </c>
      <c r="U28" s="15">
        <f>'Cena na poramnuvanje'!U28*'Sreden kurs'!$D$8</f>
        <v>4247.3547862580654</v>
      </c>
      <c r="V28" s="15">
        <f>'Cena na poramnuvanje'!V28*'Sreden kurs'!$D$8</f>
        <v>4045.7555977142852</v>
      </c>
      <c r="W28" s="15">
        <f>'Cena na poramnuvanje'!W28*'Sreden kurs'!$D$8</f>
        <v>3957.1011844020622</v>
      </c>
      <c r="X28" s="15">
        <f>'Cena na poramnuvanje'!X28*'Sreden kurs'!$D$8</f>
        <v>3684.8642215000004</v>
      </c>
      <c r="Y28" s="15">
        <f>'Cena na poramnuvanje'!Y28*'Sreden kurs'!$D$8</f>
        <v>3430.8005971204011</v>
      </c>
      <c r="Z28" s="16">
        <f>'Cena na poramnuvanje'!Z28*'Sreden kurs'!$D$8</f>
        <v>3131.1735987212182</v>
      </c>
      <c r="AA28" s="17">
        <f>'Cena na poramnuvanje'!AA28*'Sreden kurs'!$D$8</f>
        <v>2668.9218078695653</v>
      </c>
    </row>
    <row r="29" spans="2:27" x14ac:dyDescent="0.25">
      <c r="B29" s="68"/>
      <c r="C29" s="10" t="s">
        <v>27</v>
      </c>
      <c r="D29" s="11">
        <f>'Cena na poramnuvanje'!D29*'Sreden kurs'!$D$8</f>
        <v>1020.428684</v>
      </c>
      <c r="E29" s="11">
        <f>'Cena na poramnuvanje'!E29*'Sreden kurs'!$D$8</f>
        <v>0</v>
      </c>
      <c r="F29" s="11">
        <f>'Cena na poramnuvanje'!F29*'Sreden kurs'!$D$8</f>
        <v>539.82775000000004</v>
      </c>
      <c r="G29" s="11">
        <f>'Cena na poramnuvanje'!G29*'Sreden kurs'!$D$8</f>
        <v>537.97691200000008</v>
      </c>
      <c r="H29" s="11">
        <f>'Cena na poramnuvanje'!H29*'Sreden kurs'!$D$8</f>
        <v>533.04134400000009</v>
      </c>
      <c r="I29" s="11">
        <f>'Cena na poramnuvanje'!I29*'Sreden kurs'!$D$8</f>
        <v>541.06164200000001</v>
      </c>
      <c r="J29" s="11">
        <f>'Cena na poramnuvanje'!J29*'Sreden kurs'!$D$8</f>
        <v>568.8242120000001</v>
      </c>
      <c r="K29" s="11">
        <f>'Cena na poramnuvanje'!K29*'Sreden kurs'!$D$8</f>
        <v>690.97951999999998</v>
      </c>
      <c r="L29" s="11">
        <f>'Cena na poramnuvanje'!L29*'Sreden kurs'!$D$8</f>
        <v>0</v>
      </c>
      <c r="M29" s="11">
        <f>'Cena na poramnuvanje'!M29*'Sreden kurs'!$D$8</f>
        <v>0</v>
      </c>
      <c r="N29" s="11">
        <f>'Cena na poramnuvanje'!N29*'Sreden kurs'!$D$8</f>
        <v>0</v>
      </c>
      <c r="O29" s="11">
        <f>'Cena na poramnuvanje'!O29*'Sreden kurs'!$D$8</f>
        <v>0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1122.8417199999999</v>
      </c>
      <c r="S29" s="11">
        <f>'Cena na poramnuvanje'!S29*'Sreden kurs'!$D$8</f>
        <v>0</v>
      </c>
      <c r="T29" s="11">
        <f>'Cena na poramnuvanje'!T29*'Sreden kurs'!$D$8</f>
        <v>976.93308638709686</v>
      </c>
      <c r="U29" s="11">
        <f>'Cena na poramnuvanje'!U29*'Sreden kurs'!$D$8</f>
        <v>0</v>
      </c>
      <c r="V29" s="11">
        <f>'Cena na poramnuvanje'!V29*'Sreden kurs'!$D$8</f>
        <v>0</v>
      </c>
      <c r="W29" s="11">
        <f>'Cena na poramnuvanje'!W29*'Sreden kurs'!$D$8</f>
        <v>0</v>
      </c>
      <c r="X29" s="11">
        <f>'Cena na poramnuvanje'!X29*'Sreden kurs'!$D$8</f>
        <v>0</v>
      </c>
      <c r="Y29" s="11">
        <f>'Cena na poramnuvanje'!Y29*'Sreden kurs'!$D$8</f>
        <v>0</v>
      </c>
      <c r="Z29" s="11">
        <f>'Cena na poramnuvanje'!Z29*'Sreden kurs'!$D$8</f>
        <v>0</v>
      </c>
      <c r="AA29" s="9">
        <f>'Cena na poramnuvanje'!AA29*'Sreden kurs'!$D$8</f>
        <v>0</v>
      </c>
    </row>
    <row r="30" spans="2:27" x14ac:dyDescent="0.25">
      <c r="B30" s="68"/>
      <c r="C30" s="10" t="s">
        <v>28</v>
      </c>
      <c r="D30" s="11">
        <f>'Cena na poramnuvanje'!D30*'Sreden kurs'!$D$8</f>
        <v>0</v>
      </c>
      <c r="E30" s="11">
        <f>'Cena na poramnuvanje'!E30*'Sreden kurs'!$D$8</f>
        <v>951.33073200000001</v>
      </c>
      <c r="F30" s="11">
        <f>'Cena na poramnuvanje'!F30*'Sreden kurs'!$D$8</f>
        <v>0</v>
      </c>
      <c r="G30" s="11">
        <f>'Cena na poramnuvanje'!G30*'Sreden kurs'!$D$8</f>
        <v>0</v>
      </c>
      <c r="H30" s="11">
        <f>'Cena na poramnuvanje'!H30*'Sreden kurs'!$D$8</f>
        <v>0</v>
      </c>
      <c r="I30" s="11">
        <f>'Cena na poramnuvanje'!I30*'Sreden kurs'!$D$8</f>
        <v>0</v>
      </c>
      <c r="J30" s="11">
        <f>'Cena na poramnuvanje'!J30*'Sreden kurs'!$D$8</f>
        <v>0</v>
      </c>
      <c r="K30" s="11">
        <f>'Cena na poramnuvanje'!K30*'Sreden kurs'!$D$8</f>
        <v>0</v>
      </c>
      <c r="L30" s="11">
        <f>'Cena na poramnuvanje'!L30*'Sreden kurs'!$D$8</f>
        <v>0</v>
      </c>
      <c r="M30" s="11">
        <f>'Cena na poramnuvanje'!M30*'Sreden kurs'!$D$8</f>
        <v>0</v>
      </c>
      <c r="N30" s="11">
        <f>'Cena na poramnuvanje'!N30*'Sreden kurs'!$D$8</f>
        <v>0</v>
      </c>
      <c r="O30" s="11">
        <f>'Cena na poramnuvanje'!O30*'Sreden kurs'!$D$8</f>
        <v>0</v>
      </c>
      <c r="P30" s="11">
        <f>'Cena na poramnuvanje'!P30*'Sreden kurs'!$D$8</f>
        <v>0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 x14ac:dyDescent="0.25">
      <c r="B31" s="69"/>
      <c r="C31" s="12" t="s">
        <v>29</v>
      </c>
      <c r="D31" s="13">
        <f>'Cena na poramnuvanje'!D31*'Sreden kurs'!$D$8</f>
        <v>0</v>
      </c>
      <c r="E31" s="13">
        <f>'Cena na poramnuvanje'!E31*'Sreden kurs'!$D$8</f>
        <v>2853.3752500000001</v>
      </c>
      <c r="F31" s="13">
        <f>'Cena na poramnuvanje'!F31*'Sreden kurs'!$D$8</f>
        <v>0</v>
      </c>
      <c r="G31" s="13">
        <f>'Cena na poramnuvanje'!G31*'Sreden kurs'!$D$8</f>
        <v>0</v>
      </c>
      <c r="H31" s="13">
        <f>'Cena na poramnuvanje'!H31*'Sreden kurs'!$D$8</f>
        <v>0</v>
      </c>
      <c r="I31" s="13">
        <f>'Cena na poramnuvanje'!I31*'Sreden kurs'!$D$8</f>
        <v>0</v>
      </c>
      <c r="J31" s="13">
        <f>'Cena na poramnuvanje'!J31*'Sreden kurs'!$D$8</f>
        <v>0</v>
      </c>
      <c r="K31" s="13">
        <f>'Cena na poramnuvanje'!K31*'Sreden kurs'!$D$8</f>
        <v>0</v>
      </c>
      <c r="L31" s="13">
        <f>'Cena na poramnuvanje'!L31*'Sreden kurs'!$D$8</f>
        <v>0</v>
      </c>
      <c r="M31" s="13">
        <f>'Cena na poramnuvanje'!M31*'Sreden kurs'!$D$8</f>
        <v>0</v>
      </c>
      <c r="N31" s="13">
        <f>'Cena na poramnuvanje'!N31*'Sreden kurs'!$D$8</f>
        <v>0</v>
      </c>
      <c r="O31" s="13">
        <f>'Cena na poramnuvanje'!O31*'Sreden kurs'!$D$8</f>
        <v>0</v>
      </c>
      <c r="P31" s="13">
        <f>'Cena na poramnuvanje'!P31*'Sreden kurs'!$D$8</f>
        <v>0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 x14ac:dyDescent="0.25">
      <c r="B32" s="67" t="str">
        <f>'Cena na poramnuvanje'!B32:B35</f>
        <v>08.11.2020</v>
      </c>
      <c r="C32" s="7" t="s">
        <v>26</v>
      </c>
      <c r="D32" s="8">
        <f>'Cena na poramnuvanje'!D32*'Sreden kurs'!$D$9</f>
        <v>2639.5745416562499</v>
      </c>
      <c r="E32" s="8">
        <f>'Cena na poramnuvanje'!E32*'Sreden kurs'!$D$9</f>
        <v>0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2326.5033659999999</v>
      </c>
      <c r="K32" s="15">
        <f>'Cena na poramnuvanje'!K32*'Sreden kurs'!$D$9</f>
        <v>2298.520458142857</v>
      </c>
      <c r="L32" s="15">
        <f>'Cena na poramnuvanje'!L32*'Sreden kurs'!$D$9</f>
        <v>2450.0505409857055</v>
      </c>
      <c r="M32" s="15">
        <f>'Cena na poramnuvanje'!M32*'Sreden kurs'!$D$9</f>
        <v>2604.4599467467756</v>
      </c>
      <c r="N32" s="15">
        <f>'Cena na poramnuvanje'!N32*'Sreden kurs'!$D$9</f>
        <v>2597.1286175102041</v>
      </c>
      <c r="O32" s="15">
        <f>'Cena na poramnuvanje'!O32*'Sreden kurs'!$D$9</f>
        <v>2555.8561891836739</v>
      </c>
      <c r="P32" s="15">
        <f>'Cena na poramnuvanje'!P32*'Sreden kurs'!$D$9</f>
        <v>2464.5555323126473</v>
      </c>
      <c r="Q32" s="15">
        <f>'Cena na poramnuvanje'!Q32*'Sreden kurs'!$D$9</f>
        <v>2447.3228031176641</v>
      </c>
      <c r="R32" s="15">
        <f>'Cena na poramnuvanje'!R32*'Sreden kurs'!$D$9</f>
        <v>2609.4507035851138</v>
      </c>
      <c r="S32" s="15">
        <f>'Cena na poramnuvanje'!S32*'Sreden kurs'!$D$9</f>
        <v>2926.2281437362431</v>
      </c>
      <c r="T32" s="15">
        <f>'Cena na poramnuvanje'!T32*'Sreden kurs'!$D$9</f>
        <v>3261.6171638135593</v>
      </c>
      <c r="U32" s="15">
        <f>'Cena na poramnuvanje'!U32*'Sreden kurs'!$D$9</f>
        <v>3843.658676</v>
      </c>
      <c r="V32" s="15">
        <f>'Cena na poramnuvanje'!V32*'Sreden kurs'!$D$9</f>
        <v>3805.1740100000002</v>
      </c>
      <c r="W32" s="15">
        <f>'Cena na poramnuvanje'!W32*'Sreden kurs'!$D$9</f>
        <v>3776.8157680000004</v>
      </c>
      <c r="X32" s="15">
        <f>'Cena na poramnuvanje'!X32*'Sreden kurs'!$D$9</f>
        <v>3584.4078087434559</v>
      </c>
      <c r="Y32" s="15">
        <f>'Cena na poramnuvanje'!Y32*'Sreden kurs'!$D$9</f>
        <v>3241.9278407999996</v>
      </c>
      <c r="Z32" s="16">
        <f>'Cena na poramnuvanje'!Z32*'Sreden kurs'!$D$9</f>
        <v>3056.2270948000005</v>
      </c>
      <c r="AA32" s="17">
        <f>'Cena na poramnuvanje'!AA32*'Sreden kurs'!$D$9</f>
        <v>2730.6029960000005</v>
      </c>
    </row>
    <row r="33" spans="2:27" x14ac:dyDescent="0.25">
      <c r="B33" s="68"/>
      <c r="C33" s="10" t="s">
        <v>27</v>
      </c>
      <c r="D33" s="11">
        <f>'Cena na poramnuvanje'!D33*'Sreden kurs'!$D$9</f>
        <v>0</v>
      </c>
      <c r="E33" s="11">
        <f>'Cena na poramnuvanje'!E33*'Sreden kurs'!$D$9</f>
        <v>574.99367200000006</v>
      </c>
      <c r="F33" s="11">
        <f>'Cena na poramnuvanje'!F33*'Sreden kurs'!$D$9</f>
        <v>550.315832</v>
      </c>
      <c r="G33" s="11">
        <f>'Cena na poramnuvanje'!G33*'Sreden kurs'!$D$9</f>
        <v>534.89218200000005</v>
      </c>
      <c r="H33" s="11">
        <f>'Cena na poramnuvanje'!H33*'Sreden kurs'!$D$9</f>
        <v>532.42439800000011</v>
      </c>
      <c r="I33" s="11">
        <f>'Cena na poramnuvanje'!I33*'Sreden kurs'!$D$9</f>
        <v>541.06164200000001</v>
      </c>
      <c r="J33" s="11">
        <f>'Cena na poramnuvanje'!J33*'Sreden kurs'!$D$9</f>
        <v>0</v>
      </c>
      <c r="K33" s="11">
        <f>'Cena na poramnuvanje'!K33*'Sreden kurs'!$D$9</f>
        <v>0</v>
      </c>
      <c r="L33" s="11">
        <f>'Cena na poramnuvanje'!L33*'Sreden kurs'!$D$9</f>
        <v>0</v>
      </c>
      <c r="M33" s="11">
        <f>'Cena na poramnuvanje'!M33*'Sreden kurs'!$D$9</f>
        <v>0</v>
      </c>
      <c r="N33" s="11">
        <f>'Cena na poramnuvanje'!N33*'Sreden kurs'!$D$9</f>
        <v>0</v>
      </c>
      <c r="O33" s="11">
        <f>'Cena na poramnuvanje'!O33*'Sreden kurs'!$D$9</f>
        <v>0</v>
      </c>
      <c r="P33" s="11">
        <f>'Cena na poramnuvanje'!P33*'Sreden kurs'!$D$9</f>
        <v>0</v>
      </c>
      <c r="Q33" s="11">
        <f>'Cena na poramnuvanje'!Q33*'Sreden kurs'!$D$9</f>
        <v>0</v>
      </c>
      <c r="R33" s="11">
        <f>'Cena na poramnuvanje'!R33*'Sreden kurs'!$D$9</f>
        <v>0</v>
      </c>
      <c r="S33" s="11">
        <f>'Cena na poramnuvanje'!S33*'Sreden kurs'!$D$9</f>
        <v>0</v>
      </c>
      <c r="T33" s="11">
        <f>'Cena na poramnuvanje'!T33*'Sreden kurs'!$D$9</f>
        <v>0</v>
      </c>
      <c r="U33" s="11">
        <f>'Cena na poramnuvanje'!U33*'Sreden kurs'!$D$9</f>
        <v>0</v>
      </c>
      <c r="V33" s="11">
        <f>'Cena na poramnuvanje'!V33*'Sreden kurs'!$D$9</f>
        <v>0</v>
      </c>
      <c r="W33" s="11">
        <f>'Cena na poramnuvanje'!W33*'Sreden kurs'!$D$9</f>
        <v>0</v>
      </c>
      <c r="X33" s="11">
        <f>'Cena na poramnuvanje'!X33*'Sreden kurs'!$D$9</f>
        <v>0</v>
      </c>
      <c r="Y33" s="11">
        <f>'Cena na poramnuvanje'!Y33*'Sreden kurs'!$D$9</f>
        <v>0</v>
      </c>
      <c r="Z33" s="11">
        <f>'Cena na poramnuvanje'!Z33*'Sreden kurs'!$D$9</f>
        <v>0</v>
      </c>
      <c r="AA33" s="9">
        <f>'Cena na poramnuvanje'!AA33*'Sreden kurs'!$D$9</f>
        <v>0</v>
      </c>
    </row>
    <row r="34" spans="2:27" x14ac:dyDescent="0.25">
      <c r="B34" s="68"/>
      <c r="C34" s="10" t="s">
        <v>28</v>
      </c>
      <c r="D34" s="11">
        <f>'Cena na poramnuvanje'!D34*'Sreden kurs'!$D$9</f>
        <v>0</v>
      </c>
      <c r="E34" s="11">
        <f>'Cena na poramnuvanje'!E34*'Sreden kurs'!$D$9</f>
        <v>0</v>
      </c>
      <c r="F34" s="11">
        <f>'Cena na poramnuvanje'!F34*'Sreden kurs'!$D$9</f>
        <v>0</v>
      </c>
      <c r="G34" s="11">
        <f>'Cena na poramnuvanje'!G34*'Sreden kurs'!$D$9</f>
        <v>0</v>
      </c>
      <c r="H34" s="11">
        <f>'Cena na poramnuvanje'!H34*'Sreden kurs'!$D$9</f>
        <v>0</v>
      </c>
      <c r="I34" s="11">
        <f>'Cena na poramnuvanje'!I34*'Sreden kurs'!$D$9</f>
        <v>0</v>
      </c>
      <c r="J34" s="11">
        <f>'Cena na poramnuvanje'!J34*'Sreden kurs'!$D$9</f>
        <v>0</v>
      </c>
      <c r="K34" s="11">
        <f>'Cena na poramnuvanje'!K34*'Sreden kurs'!$D$9</f>
        <v>0</v>
      </c>
      <c r="L34" s="11">
        <f>'Cena na poramnuvanje'!L34*'Sreden kurs'!$D$9</f>
        <v>0</v>
      </c>
      <c r="M34" s="11">
        <f>'Cena na poramnuvanje'!M34*'Sreden kurs'!$D$9</f>
        <v>0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 x14ac:dyDescent="0.25">
      <c r="B35" s="69"/>
      <c r="C35" s="12" t="s">
        <v>29</v>
      </c>
      <c r="D35" s="13">
        <f>'Cena na poramnuvanje'!D35*'Sreden kurs'!$D$9</f>
        <v>0</v>
      </c>
      <c r="E35" s="13">
        <f>'Cena na poramnuvanje'!E35*'Sreden kurs'!$D$9</f>
        <v>0</v>
      </c>
      <c r="F35" s="13">
        <f>'Cena na poramnuvanje'!F35*'Sreden kurs'!$D$9</f>
        <v>0</v>
      </c>
      <c r="G35" s="13">
        <f>'Cena na poramnuvanje'!G35*'Sreden kurs'!$D$9</f>
        <v>0</v>
      </c>
      <c r="H35" s="13">
        <f>'Cena na poramnuvanje'!H35*'Sreden kurs'!$D$9</f>
        <v>0</v>
      </c>
      <c r="I35" s="13">
        <f>'Cena na poramnuvanje'!I35*'Sreden kurs'!$D$9</f>
        <v>0</v>
      </c>
      <c r="J35" s="13">
        <f>'Cena na poramnuvanje'!J35*'Sreden kurs'!$D$9</f>
        <v>0</v>
      </c>
      <c r="K35" s="13">
        <f>'Cena na poramnuvanje'!K35*'Sreden kurs'!$D$9</f>
        <v>0</v>
      </c>
      <c r="L35" s="13">
        <f>'Cena na poramnuvanje'!L35*'Sreden kurs'!$D$9</f>
        <v>0</v>
      </c>
      <c r="M35" s="13">
        <f>'Cena na poramnuvanje'!M35*'Sreden kurs'!$D$9</f>
        <v>0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 x14ac:dyDescent="0.25">
      <c r="B36" s="67" t="str">
        <f>'Cena na poramnuvanje'!B36:B39</f>
        <v>09.11.2020</v>
      </c>
      <c r="C36" s="7" t="s">
        <v>26</v>
      </c>
      <c r="D36" s="8">
        <f>'Cena na poramnuvanje'!D36*'Sreden kurs'!$D$10</f>
        <v>0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2804.4941438461542</v>
      </c>
      <c r="J36" s="15">
        <f>'Cena na poramnuvanje'!J36*'Sreden kurs'!$D$10</f>
        <v>3837.0515794285716</v>
      </c>
      <c r="K36" s="15">
        <f>'Cena na poramnuvanje'!K36*'Sreden kurs'!$D$10</f>
        <v>4275.7001854285709</v>
      </c>
      <c r="L36" s="15">
        <f>'Cena na poramnuvanje'!L36*'Sreden kurs'!$D$10</f>
        <v>4451.3932508357875</v>
      </c>
      <c r="M36" s="15">
        <f>'Cena na poramnuvanje'!M36*'Sreden kurs'!$D$10</f>
        <v>4232.0732897142871</v>
      </c>
      <c r="N36" s="15">
        <f>'Cena na poramnuvanje'!N36*'Sreden kurs'!$D$10</f>
        <v>4005.759580918033</v>
      </c>
      <c r="O36" s="15">
        <f>'Cena na poramnuvanje'!O36*'Sreden kurs'!$D$10</f>
        <v>4082.6827030000004</v>
      </c>
      <c r="P36" s="15">
        <f>'Cena na poramnuvanje'!P36*'Sreden kurs'!$D$10</f>
        <v>4007.3286754285709</v>
      </c>
      <c r="Q36" s="15">
        <f>'Cena na poramnuvanje'!Q36*'Sreden kurs'!$D$10</f>
        <v>3977.7152674285712</v>
      </c>
      <c r="R36" s="15">
        <f>'Cena na poramnuvanje'!R36*'Sreden kurs'!$D$10</f>
        <v>4123.999967846823</v>
      </c>
      <c r="S36" s="15">
        <f>'Cena na poramnuvanje'!S36*'Sreden kurs'!$D$10</f>
        <v>4213.7202665762716</v>
      </c>
      <c r="T36" s="15">
        <f>'Cena na poramnuvanje'!T36*'Sreden kurs'!$D$10</f>
        <v>4615.0560016862755</v>
      </c>
      <c r="U36" s="15">
        <f>'Cena na poramnuvanje'!U36*'Sreden kurs'!$D$10</f>
        <v>5116.5014359999996</v>
      </c>
      <c r="V36" s="15">
        <f>'Cena na poramnuvanje'!V36*'Sreden kurs'!$D$10</f>
        <v>4748.5931263913044</v>
      </c>
      <c r="W36" s="15">
        <f>'Cena na poramnuvanje'!W36*'Sreden kurs'!$D$10</f>
        <v>4415.0418462857142</v>
      </c>
      <c r="X36" s="15">
        <f>'Cena na poramnuvanje'!X36*'Sreden kurs'!$D$10</f>
        <v>3930.739236285714</v>
      </c>
      <c r="Y36" s="15">
        <f>'Cena na poramnuvanje'!Y36*'Sreden kurs'!$D$10</f>
        <v>3571.1478534285711</v>
      </c>
      <c r="Z36" s="16">
        <f>'Cena na poramnuvanje'!Z36*'Sreden kurs'!$D$10</f>
        <v>3321.5825444533257</v>
      </c>
      <c r="AA36" s="17">
        <f>'Cena na poramnuvanje'!AA36*'Sreden kurs'!$D$10</f>
        <v>3062.5908754512002</v>
      </c>
    </row>
    <row r="37" spans="2:27" x14ac:dyDescent="0.25">
      <c r="B37" s="68"/>
      <c r="C37" s="10" t="s">
        <v>27</v>
      </c>
      <c r="D37" s="11">
        <f>'Cena na poramnuvanje'!D37*'Sreden kurs'!$D$10</f>
        <v>1019.194792</v>
      </c>
      <c r="E37" s="11">
        <f>'Cena na poramnuvanje'!E37*'Sreden kurs'!$D$10</f>
        <v>0</v>
      </c>
      <c r="F37" s="11">
        <f>'Cena na poramnuvanje'!F37*'Sreden kurs'!$D$10</f>
        <v>0</v>
      </c>
      <c r="G37" s="11">
        <f>'Cena na poramnuvanje'!G37*'Sreden kurs'!$D$10</f>
        <v>0</v>
      </c>
      <c r="H37" s="11">
        <f>'Cena na poramnuvanje'!H37*'Sreden kurs'!$D$10</f>
        <v>0</v>
      </c>
      <c r="I37" s="11">
        <f>'Cena na poramnuvanje'!I37*'Sreden kurs'!$D$10</f>
        <v>0</v>
      </c>
      <c r="J37" s="11">
        <f>'Cena na poramnuvanje'!J37*'Sreden kurs'!$D$10</f>
        <v>0</v>
      </c>
      <c r="K37" s="11">
        <f>'Cena na poramnuvanje'!K37*'Sreden kurs'!$D$10</f>
        <v>0</v>
      </c>
      <c r="L37" s="11">
        <f>'Cena na poramnuvanje'!L37*'Sreden kurs'!$D$10</f>
        <v>0</v>
      </c>
      <c r="M37" s="11">
        <f>'Cena na poramnuvanje'!M37*'Sreden kurs'!$D$10</f>
        <v>0</v>
      </c>
      <c r="N37" s="11">
        <f>'Cena na poramnuvanje'!N37*'Sreden kurs'!$D$10</f>
        <v>0</v>
      </c>
      <c r="O37" s="11">
        <f>'Cena na poramnuvanje'!O37*'Sreden kurs'!$D$10</f>
        <v>0</v>
      </c>
      <c r="P37" s="11">
        <f>'Cena na poramnuvanje'!P37*'Sreden kurs'!$D$10</f>
        <v>0</v>
      </c>
      <c r="Q37" s="11">
        <f>'Cena na poramnuvanje'!Q37*'Sreden kurs'!$D$10</f>
        <v>0</v>
      </c>
      <c r="R37" s="11">
        <f>'Cena na poramnuvanje'!R37*'Sreden kurs'!$D$10</f>
        <v>0</v>
      </c>
      <c r="S37" s="11">
        <f>'Cena na poramnuvanje'!S37*'Sreden kurs'!$D$10</f>
        <v>0</v>
      </c>
      <c r="T37" s="11">
        <f>'Cena na poramnuvanje'!T37*'Sreden kurs'!$D$10</f>
        <v>0</v>
      </c>
      <c r="U37" s="11">
        <f>'Cena na poramnuvanje'!U37*'Sreden kurs'!$D$10</f>
        <v>0</v>
      </c>
      <c r="V37" s="11">
        <f>'Cena na poramnuvanje'!V37*'Sreden kurs'!$D$10</f>
        <v>0</v>
      </c>
      <c r="W37" s="11">
        <f>'Cena na poramnuvanje'!W37*'Sreden kurs'!$D$10</f>
        <v>0</v>
      </c>
      <c r="X37" s="11">
        <f>'Cena na poramnuvanje'!X37*'Sreden kurs'!$D$10</f>
        <v>0</v>
      </c>
      <c r="Y37" s="11">
        <f>'Cena na poramnuvanje'!Y37*'Sreden kurs'!$D$10</f>
        <v>0</v>
      </c>
      <c r="Z37" s="11">
        <f>'Cena na poramnuvanje'!Z37*'Sreden kurs'!$D$10</f>
        <v>0</v>
      </c>
      <c r="AA37" s="9">
        <f>'Cena na poramnuvanje'!AA37*'Sreden kurs'!$D$10</f>
        <v>0</v>
      </c>
    </row>
    <row r="38" spans="2:27" x14ac:dyDescent="0.25">
      <c r="B38" s="68"/>
      <c r="C38" s="10" t="s">
        <v>28</v>
      </c>
      <c r="D38" s="11">
        <f>'Cena na poramnuvanje'!D38*'Sreden kurs'!$D$10</f>
        <v>0</v>
      </c>
      <c r="E38" s="11">
        <f>'Cena na poramnuvanje'!E38*'Sreden kurs'!$D$10</f>
        <v>987.11360000000002</v>
      </c>
      <c r="F38" s="11">
        <f>'Cena na poramnuvanje'!F38*'Sreden kurs'!$D$10</f>
        <v>953.18156999999997</v>
      </c>
      <c r="G38" s="11">
        <f>'Cena na poramnuvanje'!G38*'Sreden kurs'!$D$10</f>
        <v>942.07654200000002</v>
      </c>
      <c r="H38" s="11">
        <f>'Cena na poramnuvanje'!H38*'Sreden kurs'!$D$10</f>
        <v>969.83911200000011</v>
      </c>
      <c r="I38" s="11">
        <f>'Cena na poramnuvanje'!I38*'Sreden kurs'!$D$10</f>
        <v>0</v>
      </c>
      <c r="J38" s="11">
        <f>'Cena na poramnuvanje'!J38*'Sreden kurs'!$D$10</f>
        <v>0</v>
      </c>
      <c r="K38" s="11">
        <f>'Cena na poramnuvanje'!K38*'Sreden kurs'!$D$10</f>
        <v>0</v>
      </c>
      <c r="L38" s="11">
        <f>'Cena na poramnuvanje'!L38*'Sreden kurs'!$D$10</f>
        <v>0</v>
      </c>
      <c r="M38" s="11">
        <f>'Cena na poramnuvanje'!M38*'Sreden kurs'!$D$10</f>
        <v>0</v>
      </c>
      <c r="N38" s="11">
        <f>'Cena na poramnuvanje'!N38*'Sreden kurs'!$D$10</f>
        <v>0</v>
      </c>
      <c r="O38" s="11">
        <f>'Cena na poramnuvanje'!O38*'Sreden kurs'!$D$10</f>
        <v>0</v>
      </c>
      <c r="P38" s="11">
        <f>'Cena na poramnuvanje'!P38*'Sreden kurs'!$D$10</f>
        <v>0</v>
      </c>
      <c r="Q38" s="11">
        <f>'Cena na poramnuvanje'!Q38*'Sreden kurs'!$D$10</f>
        <v>0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 x14ac:dyDescent="0.25">
      <c r="B39" s="69"/>
      <c r="C39" s="12" t="s">
        <v>29</v>
      </c>
      <c r="D39" s="13">
        <f>'Cena na poramnuvanje'!D39*'Sreden kurs'!$D$10</f>
        <v>0</v>
      </c>
      <c r="E39" s="13">
        <f>'Cena na poramnuvanje'!E39*'Sreden kurs'!$D$10</f>
        <v>2961.3407999999999</v>
      </c>
      <c r="F39" s="13">
        <f>'Cena na poramnuvanje'!F39*'Sreden kurs'!$D$10</f>
        <v>2859.5447100000001</v>
      </c>
      <c r="G39" s="13">
        <f>'Cena na poramnuvanje'!G39*'Sreden kurs'!$D$10</f>
        <v>2825.6126799999997</v>
      </c>
      <c r="H39" s="13">
        <f>'Cena na poramnuvanje'!H39*'Sreden kurs'!$D$10</f>
        <v>2909.5173359999999</v>
      </c>
      <c r="I39" s="13">
        <f>'Cena na poramnuvanje'!I39*'Sreden kurs'!$D$10</f>
        <v>0</v>
      </c>
      <c r="J39" s="13">
        <f>'Cena na poramnuvanje'!J39*'Sreden kurs'!$D$10</f>
        <v>0</v>
      </c>
      <c r="K39" s="13">
        <f>'Cena na poramnuvanje'!K39*'Sreden kurs'!$D$10</f>
        <v>0</v>
      </c>
      <c r="L39" s="13">
        <f>'Cena na poramnuvanje'!L39*'Sreden kurs'!$D$10</f>
        <v>0</v>
      </c>
      <c r="M39" s="13">
        <f>'Cena na poramnuvanje'!M39*'Sreden kurs'!$D$10</f>
        <v>0</v>
      </c>
      <c r="N39" s="13">
        <f>'Cena na poramnuvanje'!N39*'Sreden kurs'!$D$10</f>
        <v>0</v>
      </c>
      <c r="O39" s="13">
        <f>'Cena na poramnuvanje'!O39*'Sreden kurs'!$D$10</f>
        <v>0</v>
      </c>
      <c r="P39" s="13">
        <f>'Cena na poramnuvanje'!P39*'Sreden kurs'!$D$10</f>
        <v>0</v>
      </c>
      <c r="Q39" s="13">
        <f>'Cena na poramnuvanje'!Q39*'Sreden kurs'!$D$10</f>
        <v>0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 x14ac:dyDescent="0.25">
      <c r="B40" s="67" t="str">
        <f>'Cena na poramnuvanje'!B40:B43</f>
        <v>10.11.2020</v>
      </c>
      <c r="C40" s="7" t="s">
        <v>26</v>
      </c>
      <c r="D40" s="8">
        <f>'Cena na poramnuvanje'!D40*'Sreden kurs'!$D$11</f>
        <v>2951.8886810998397</v>
      </c>
      <c r="E40" s="8">
        <f>'Cena na poramnuvanje'!E40*'Sreden kurs'!$D$11</f>
        <v>3329.0621999999998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2974.5057807692306</v>
      </c>
      <c r="J40" s="15">
        <f>'Cena na poramnuvanje'!J40*'Sreden kurs'!$D$11</f>
        <v>3712.8932357142858</v>
      </c>
      <c r="K40" s="15">
        <f>'Cena na poramnuvanje'!K40*'Sreden kurs'!$D$11</f>
        <v>4068.1592680743256</v>
      </c>
      <c r="L40" s="15">
        <f>'Cena na poramnuvanje'!L40*'Sreden kurs'!$D$11</f>
        <v>4332.8363306046767</v>
      </c>
      <c r="M40" s="15">
        <f>'Cena na poramnuvanje'!M40*'Sreden kurs'!$D$11</f>
        <v>4145.3751857142852</v>
      </c>
      <c r="N40" s="15">
        <f>'Cena na poramnuvanje'!N40*'Sreden kurs'!$D$11</f>
        <v>4014.5817857142856</v>
      </c>
      <c r="O40" s="15">
        <f>'Cena na poramnuvanje'!O40*'Sreden kurs'!$D$11</f>
        <v>3976.3308857142852</v>
      </c>
      <c r="P40" s="15">
        <f>'Cena na poramnuvanje'!P40*'Sreden kurs'!$D$11</f>
        <v>3969.3020625000004</v>
      </c>
      <c r="Q40" s="15">
        <f>'Cena na poramnuvanje'!Q40*'Sreden kurs'!$D$11</f>
        <v>3964.5207000000005</v>
      </c>
      <c r="R40" s="15">
        <f>'Cena na poramnuvanje'!R40*'Sreden kurs'!$D$11</f>
        <v>4081.7872604100949</v>
      </c>
      <c r="S40" s="15">
        <f>'Cena na poramnuvanje'!S40*'Sreden kurs'!$D$11</f>
        <v>4242.2363357142858</v>
      </c>
      <c r="T40" s="15">
        <f>'Cena na poramnuvanje'!T40*'Sreden kurs'!$D$11</f>
        <v>4559.9655857142861</v>
      </c>
      <c r="U40" s="15">
        <f>'Cena na poramnuvanje'!U40*'Sreden kurs'!$D$11</f>
        <v>5789.5469357142865</v>
      </c>
      <c r="V40" s="15">
        <f>'Cena na poramnuvanje'!V40*'Sreden kurs'!$D$11</f>
        <v>5225.0376857142846</v>
      </c>
      <c r="W40" s="15">
        <f>'Cena na poramnuvanje'!W40*'Sreden kurs'!$D$11</f>
        <v>4712.9691857142852</v>
      </c>
      <c r="X40" s="15">
        <f>'Cena na poramnuvanje'!X40*'Sreden kurs'!$D$11</f>
        <v>4127.0006520000006</v>
      </c>
      <c r="Y40" s="15">
        <f>'Cena na poramnuvanje'!Y40*'Sreden kurs'!$D$11</f>
        <v>0</v>
      </c>
      <c r="Z40" s="16">
        <f>'Cena na poramnuvanje'!Z40*'Sreden kurs'!$D$11</f>
        <v>0</v>
      </c>
      <c r="AA40" s="17">
        <f>'Cena na poramnuvanje'!AA40*'Sreden kurs'!$D$11</f>
        <v>0</v>
      </c>
    </row>
    <row r="41" spans="2:27" x14ac:dyDescent="0.25">
      <c r="B41" s="68"/>
      <c r="C41" s="10" t="s">
        <v>27</v>
      </c>
      <c r="D41" s="11">
        <f>'Cena na poramnuvanje'!D41*'Sreden kurs'!$D$11</f>
        <v>0</v>
      </c>
      <c r="E41" s="11">
        <f>'Cena na poramnuvanje'!E41*'Sreden kurs'!$D$11</f>
        <v>0</v>
      </c>
      <c r="F41" s="11">
        <f>'Cena na poramnuvanje'!F41*'Sreden kurs'!$D$11</f>
        <v>0</v>
      </c>
      <c r="G41" s="11">
        <f>'Cena na poramnuvanje'!G41*'Sreden kurs'!$D$11</f>
        <v>0</v>
      </c>
      <c r="H41" s="11">
        <f>'Cena na poramnuvanje'!H41*'Sreden kurs'!$D$11</f>
        <v>0</v>
      </c>
      <c r="I41" s="11">
        <f>'Cena na poramnuvanje'!I41*'Sreden kurs'!$D$11</f>
        <v>0</v>
      </c>
      <c r="J41" s="11">
        <f>'Cena na poramnuvanje'!J41*'Sreden kurs'!$D$11</f>
        <v>0</v>
      </c>
      <c r="K41" s="11">
        <f>'Cena na poramnuvanje'!K41*'Sreden kurs'!$D$11</f>
        <v>0</v>
      </c>
      <c r="L41" s="11">
        <f>'Cena na poramnuvanje'!L41*'Sreden kurs'!$D$11</f>
        <v>0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0</v>
      </c>
      <c r="Q41" s="11">
        <f>'Cena na poramnuvanje'!Q41*'Sreden kurs'!$D$11</f>
        <v>0</v>
      </c>
      <c r="R41" s="11">
        <f>'Cena na poramnuvanje'!R41*'Sreden kurs'!$D$11</f>
        <v>0</v>
      </c>
      <c r="S41" s="11">
        <f>'Cena na poramnuvanje'!S41*'Sreden kurs'!$D$11</f>
        <v>0</v>
      </c>
      <c r="T41" s="11">
        <f>'Cena na poramnuvanje'!T41*'Sreden kurs'!$D$11</f>
        <v>0</v>
      </c>
      <c r="U41" s="11">
        <f>'Cena na poramnuvanje'!U41*'Sreden kurs'!$D$11</f>
        <v>0</v>
      </c>
      <c r="V41" s="11">
        <f>'Cena na poramnuvanje'!V41*'Sreden kurs'!$D$11</f>
        <v>0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1457.85285</v>
      </c>
      <c r="Z41" s="11">
        <f>'Cena na poramnuvanje'!Z41*'Sreden kurs'!$D$11</f>
        <v>1378.8832500000001</v>
      </c>
      <c r="AA41" s="9">
        <f>'Cena na poramnuvanje'!AA41*'Sreden kurs'!$D$11</f>
        <v>1181.4592499999999</v>
      </c>
    </row>
    <row r="42" spans="2:27" x14ac:dyDescent="0.25">
      <c r="B42" s="68"/>
      <c r="C42" s="10" t="s">
        <v>28</v>
      </c>
      <c r="D42" s="11">
        <f>'Cena na poramnuvanje'!D42*'Sreden kurs'!$D$11</f>
        <v>0</v>
      </c>
      <c r="E42" s="11">
        <f>'Cena na poramnuvanje'!E42*'Sreden kurs'!$D$11</f>
        <v>0</v>
      </c>
      <c r="F42" s="11">
        <f>'Cena na poramnuvanje'!F42*'Sreden kurs'!$D$11</f>
        <v>1063.00485</v>
      </c>
      <c r="G42" s="11">
        <f>'Cena na poramnuvanje'!G42*'Sreden kurs'!$D$11</f>
        <v>1048.8150000000001</v>
      </c>
      <c r="H42" s="11">
        <f>'Cena na poramnuvanje'!H42*'Sreden kurs'!$D$11</f>
        <v>1077.1947</v>
      </c>
      <c r="I42" s="11">
        <f>'Cena na poramnuvanje'!I42*'Sreden kurs'!$D$11</f>
        <v>0</v>
      </c>
      <c r="J42" s="11">
        <f>'Cena na poramnuvanje'!J42*'Sreden kurs'!$D$11</f>
        <v>0</v>
      </c>
      <c r="K42" s="11">
        <f>'Cena na poramnuvanje'!K42*'Sreden kurs'!$D$11</f>
        <v>0</v>
      </c>
      <c r="L42" s="11">
        <f>'Cena na poramnuvanje'!L42*'Sreden kurs'!$D$11</f>
        <v>0</v>
      </c>
      <c r="M42" s="11">
        <f>'Cena na poramnuvanje'!M42*'Sreden kurs'!$D$11</f>
        <v>0</v>
      </c>
      <c r="N42" s="11">
        <f>'Cena na poramnuvanje'!N42*'Sreden kurs'!$D$11</f>
        <v>0</v>
      </c>
      <c r="O42" s="11">
        <f>'Cena na poramnuvanje'!O42*'Sreden kurs'!$D$11</f>
        <v>0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 x14ac:dyDescent="0.25">
      <c r="B43" s="69"/>
      <c r="C43" s="12" t="s">
        <v>29</v>
      </c>
      <c r="D43" s="13">
        <f>'Cena na poramnuvanje'!D43*'Sreden kurs'!$D$11</f>
        <v>0</v>
      </c>
      <c r="E43" s="13">
        <f>'Cena na poramnuvanje'!E43*'Sreden kurs'!$D$11</f>
        <v>0</v>
      </c>
      <c r="F43" s="13">
        <f>'Cena na poramnuvanje'!F43*'Sreden kurs'!$D$11</f>
        <v>3189.0145499999999</v>
      </c>
      <c r="G43" s="13">
        <f>'Cena na poramnuvanje'!G43*'Sreden kurs'!$D$11</f>
        <v>3146.4450000000002</v>
      </c>
      <c r="H43" s="13">
        <f>'Cena na poramnuvanje'!H43*'Sreden kurs'!$D$11</f>
        <v>3230.9671499999999</v>
      </c>
      <c r="I43" s="13">
        <f>'Cena na poramnuvanje'!I43*'Sreden kurs'!$D$11</f>
        <v>0</v>
      </c>
      <c r="J43" s="13">
        <f>'Cena na poramnuvanje'!J43*'Sreden kurs'!$D$11</f>
        <v>0</v>
      </c>
      <c r="K43" s="13">
        <f>'Cena na poramnuvanje'!K43*'Sreden kurs'!$D$11</f>
        <v>0</v>
      </c>
      <c r="L43" s="13">
        <f>'Cena na poramnuvanje'!L43*'Sreden kurs'!$D$11</f>
        <v>0</v>
      </c>
      <c r="M43" s="13">
        <f>'Cena na poramnuvanje'!M43*'Sreden kurs'!$D$11</f>
        <v>0</v>
      </c>
      <c r="N43" s="13">
        <f>'Cena na poramnuvanje'!N43*'Sreden kurs'!$D$11</f>
        <v>0</v>
      </c>
      <c r="O43" s="13">
        <f>'Cena na poramnuvanje'!O43*'Sreden kurs'!$D$11</f>
        <v>0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 x14ac:dyDescent="0.25">
      <c r="B44" s="67" t="str">
        <f>'Cena na poramnuvanje'!B44:B47</f>
        <v>11.11.2020</v>
      </c>
      <c r="C44" s="7" t="s">
        <v>26</v>
      </c>
      <c r="D44" s="8">
        <f>'Cena na poramnuvanje'!D44*'Sreden kurs'!$D$12</f>
        <v>2994.7879618512397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4347.0156079999997</v>
      </c>
      <c r="K44" s="15">
        <f>'Cena na poramnuvanje'!K44*'Sreden kurs'!$D$12</f>
        <v>4380.3307999999997</v>
      </c>
      <c r="L44" s="15">
        <f>'Cena na poramnuvanje'!L44*'Sreden kurs'!$D$12</f>
        <v>4570.1040048000004</v>
      </c>
      <c r="M44" s="15">
        <f>'Cena na poramnuvanje'!M44*'Sreden kurs'!$D$12</f>
        <v>4410.5849807692302</v>
      </c>
      <c r="N44" s="15">
        <f>'Cena na poramnuvanje'!N44*'Sreden kurs'!$D$12</f>
        <v>4249.6259594285712</v>
      </c>
      <c r="O44" s="15">
        <f>'Cena na poramnuvanje'!O44*'Sreden kurs'!$D$12</f>
        <v>4327.9783554285714</v>
      </c>
      <c r="P44" s="15">
        <f>'Cena na poramnuvanje'!P44*'Sreden kurs'!$D$12</f>
        <v>4197.8023274285715</v>
      </c>
      <c r="Q44" s="15">
        <f>'Cena na poramnuvanje'!Q44*'Sreden kurs'!$D$12</f>
        <v>4176.8260954285706</v>
      </c>
      <c r="R44" s="15">
        <f>'Cena na poramnuvanje'!R44*'Sreden kurs'!$D$12</f>
        <v>4283.133327830149</v>
      </c>
      <c r="S44" s="15">
        <f>'Cena na poramnuvanje'!S44*'Sreden kurs'!$D$12</f>
        <v>5297.1710470819007</v>
      </c>
      <c r="T44" s="15">
        <f>'Cena na poramnuvanje'!T44*'Sreden kurs'!$D$12</f>
        <v>5614.9102361303258</v>
      </c>
      <c r="U44" s="15">
        <f>'Cena na poramnuvanje'!U44*'Sreden kurs'!$D$12</f>
        <v>6371.614543074149</v>
      </c>
      <c r="V44" s="15">
        <f>'Cena na poramnuvanje'!V44*'Sreden kurs'!$D$12</f>
        <v>5721.2243392621685</v>
      </c>
      <c r="W44" s="15">
        <f>'Cena na poramnuvanje'!W44*'Sreden kurs'!$D$12</f>
        <v>5299.8604802246227</v>
      </c>
      <c r="X44" s="15">
        <f>'Cena na poramnuvanje'!X44*'Sreden kurs'!$D$12</f>
        <v>4357.2822970509724</v>
      </c>
      <c r="Y44" s="15">
        <f>'Cena na poramnuvanje'!Y44*'Sreden kurs'!$D$12</f>
        <v>3833.3515182237024</v>
      </c>
      <c r="Z44" s="16">
        <f>'Cena na poramnuvanje'!Z44*'Sreden kurs'!$D$12</f>
        <v>3511.1392034285714</v>
      </c>
      <c r="AA44" s="17">
        <f>'Cena na poramnuvanje'!AA44*'Sreden kurs'!$D$12</f>
        <v>2926.2724994285713</v>
      </c>
    </row>
    <row r="45" spans="2:27" x14ac:dyDescent="0.25">
      <c r="B45" s="68"/>
      <c r="C45" s="10" t="s">
        <v>27</v>
      </c>
      <c r="D45" s="11">
        <f>'Cena na poramnuvanje'!D45*'Sreden kurs'!$D$12</f>
        <v>0</v>
      </c>
      <c r="E45" s="11">
        <f>'Cena na poramnuvanje'!E45*'Sreden kurs'!$D$12</f>
        <v>1095.699648</v>
      </c>
      <c r="F45" s="11">
        <f>'Cena na poramnuvanje'!F45*'Sreden kurs'!$D$12</f>
        <v>732.69395886457539</v>
      </c>
      <c r="G45" s="11">
        <f>'Cena na poramnuvanje'!G45*'Sreden kurs'!$D$12</f>
        <v>631.13780400000007</v>
      </c>
      <c r="H45" s="11">
        <f>'Cena na poramnuvanje'!H45*'Sreden kurs'!$D$12</f>
        <v>622.50053200000002</v>
      </c>
      <c r="I45" s="11">
        <f>'Cena na poramnuvanje'!I45*'Sreden kurs'!$D$12</f>
        <v>690.36481200000003</v>
      </c>
      <c r="J45" s="11">
        <f>'Cena na poramnuvanje'!J45*'Sreden kurs'!$D$12</f>
        <v>0</v>
      </c>
      <c r="K45" s="11">
        <f>'Cena na poramnuvanje'!K45*'Sreden kurs'!$D$12</f>
        <v>0</v>
      </c>
      <c r="L45" s="11">
        <f>'Cena na poramnuvanje'!L45*'Sreden kurs'!$D$12</f>
        <v>0</v>
      </c>
      <c r="M45" s="11">
        <f>'Cena na poramnuvanje'!M45*'Sreden kurs'!$D$12</f>
        <v>0</v>
      </c>
      <c r="N45" s="11">
        <f>'Cena na poramnuvanje'!N45*'Sreden kurs'!$D$12</f>
        <v>0</v>
      </c>
      <c r="O45" s="11">
        <f>'Cena na poramnuvanje'!O45*'Sreden kurs'!$D$12</f>
        <v>0</v>
      </c>
      <c r="P45" s="11">
        <f>'Cena na poramnuvanje'!P45*'Sreden kurs'!$D$12</f>
        <v>0</v>
      </c>
      <c r="Q45" s="11">
        <f>'Cena na poramnuvanje'!Q45*'Sreden kurs'!$D$12</f>
        <v>0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0</v>
      </c>
      <c r="U45" s="11">
        <f>'Cena na poramnuvanje'!U45*'Sreden kurs'!$D$12</f>
        <v>0</v>
      </c>
      <c r="V45" s="11">
        <f>'Cena na poramnuvanje'!V45*'Sreden kurs'!$D$12</f>
        <v>0</v>
      </c>
      <c r="W45" s="11">
        <f>'Cena na poramnuvanje'!W45*'Sreden kurs'!$D$12</f>
        <v>0</v>
      </c>
      <c r="X45" s="11">
        <f>'Cena na poramnuvanje'!X45*'Sreden kurs'!$D$12</f>
        <v>0</v>
      </c>
      <c r="Y45" s="11">
        <f>'Cena na poramnuvanje'!Y45*'Sreden kurs'!$D$12</f>
        <v>0</v>
      </c>
      <c r="Z45" s="11">
        <f>'Cena na poramnuvanje'!Z45*'Sreden kurs'!$D$12</f>
        <v>0</v>
      </c>
      <c r="AA45" s="9">
        <f>'Cena na poramnuvanje'!AA45*'Sreden kurs'!$D$12</f>
        <v>0</v>
      </c>
    </row>
    <row r="46" spans="2:27" x14ac:dyDescent="0.25">
      <c r="B46" s="68"/>
      <c r="C46" s="10" t="s">
        <v>28</v>
      </c>
      <c r="D46" s="11">
        <f>'Cena na poramnuvanje'!D46*'Sreden kurs'!$D$12</f>
        <v>0</v>
      </c>
      <c r="E46" s="11">
        <f>'Cena na poramnuvanje'!E46*'Sreden kurs'!$D$12</f>
        <v>0</v>
      </c>
      <c r="F46" s="11">
        <f>'Cena na poramnuvanje'!F46*'Sreden kurs'!$D$12</f>
        <v>0</v>
      </c>
      <c r="G46" s="11">
        <f>'Cena na poramnuvanje'!G46*'Sreden kurs'!$D$12</f>
        <v>0</v>
      </c>
      <c r="H46" s="11">
        <f>'Cena na poramnuvanje'!H46*'Sreden kurs'!$D$12</f>
        <v>0</v>
      </c>
      <c r="I46" s="11">
        <f>'Cena na poramnuvanje'!I46*'Sreden kurs'!$D$12</f>
        <v>0</v>
      </c>
      <c r="J46" s="11">
        <f>'Cena na poramnuvanje'!J46*'Sreden kurs'!$D$12</f>
        <v>0</v>
      </c>
      <c r="K46" s="11">
        <f>'Cena na poramnuvanje'!K46*'Sreden kurs'!$D$12</f>
        <v>0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 x14ac:dyDescent="0.25">
      <c r="B47" s="69"/>
      <c r="C47" s="12" t="s">
        <v>29</v>
      </c>
      <c r="D47" s="13">
        <f>'Cena na poramnuvanje'!D47*'Sreden kurs'!$D$12</f>
        <v>0</v>
      </c>
      <c r="E47" s="13">
        <f>'Cena na poramnuvanje'!E47*'Sreden kurs'!$D$12</f>
        <v>0</v>
      </c>
      <c r="F47" s="13">
        <f>'Cena na poramnuvanje'!F47*'Sreden kurs'!$D$12</f>
        <v>0</v>
      </c>
      <c r="G47" s="13">
        <f>'Cena na poramnuvanje'!G47*'Sreden kurs'!$D$12</f>
        <v>0</v>
      </c>
      <c r="H47" s="13">
        <f>'Cena na poramnuvanje'!H47*'Sreden kurs'!$D$12</f>
        <v>0</v>
      </c>
      <c r="I47" s="13">
        <f>'Cena na poramnuvanje'!I47*'Sreden kurs'!$D$12</f>
        <v>0</v>
      </c>
      <c r="J47" s="13">
        <f>'Cena na poramnuvanje'!J47*'Sreden kurs'!$D$12</f>
        <v>0</v>
      </c>
      <c r="K47" s="13">
        <f>'Cena na poramnuvanje'!K47*'Sreden kurs'!$D$12</f>
        <v>0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 x14ac:dyDescent="0.25">
      <c r="B48" s="67" t="str">
        <f>'Cena na poramnuvanje'!B48:B51</f>
        <v>12.11.2020</v>
      </c>
      <c r="C48" s="7" t="s">
        <v>26</v>
      </c>
      <c r="D48" s="8">
        <f>'Cena na poramnuvanje'!D48*'Sreden kurs'!$D$13</f>
        <v>2868.4153100370563</v>
      </c>
      <c r="E48" s="8">
        <f>'Cena na poramnuvanje'!E48*'Sreden kurs'!$D$13</f>
        <v>2669.7862439239466</v>
      </c>
      <c r="F48" s="15">
        <f>'Cena na poramnuvanje'!F48*'Sreden kurs'!$D$13</f>
        <v>2399.3146609999999</v>
      </c>
      <c r="G48" s="15">
        <f>'Cena na poramnuvanje'!G48*'Sreden kurs'!$D$13</f>
        <v>2290.1146879999997</v>
      </c>
      <c r="H48" s="15">
        <f>'Cena na poramnuvanje'!H48*'Sreden kurs'!$D$13</f>
        <v>0</v>
      </c>
      <c r="I48" s="15">
        <f>'Cena na poramnuvanje'!I48*'Sreden kurs'!$D$13</f>
        <v>3388.1717354545444</v>
      </c>
      <c r="J48" s="15">
        <f>'Cena na poramnuvanje'!J48*'Sreden kurs'!$D$13</f>
        <v>4221.870142571428</v>
      </c>
      <c r="K48" s="15">
        <f>'Cena na poramnuvanje'!K48*'Sreden kurs'!$D$13</f>
        <v>4800.5683045714286</v>
      </c>
      <c r="L48" s="15">
        <f>'Cena na poramnuvanje'!L48*'Sreden kurs'!$D$13</f>
        <v>4839.4360915714278</v>
      </c>
      <c r="M48" s="15">
        <f>'Cena na poramnuvanje'!M48*'Sreden kurs'!$D$13</f>
        <v>4998.7521538749997</v>
      </c>
      <c r="N48" s="15">
        <f>'Cena na poramnuvanje'!N48*'Sreden kurs'!$D$13</f>
        <v>4775.4166158749995</v>
      </c>
      <c r="O48" s="15">
        <f>'Cena na poramnuvanje'!O48*'Sreden kurs'!$D$13</f>
        <v>4825.3894848749997</v>
      </c>
      <c r="P48" s="15">
        <f>'Cena na poramnuvanje'!P48*'Sreden kurs'!$D$13</f>
        <v>4958.0335198750008</v>
      </c>
      <c r="Q48" s="15">
        <f>'Cena na poramnuvanje'!Q48*'Sreden kurs'!$D$13</f>
        <v>4937.2819037826084</v>
      </c>
      <c r="R48" s="15">
        <f>'Cena na poramnuvanje'!R48*'Sreden kurs'!$D$13</f>
        <v>5542.3504308263664</v>
      </c>
      <c r="S48" s="15">
        <f>'Cena na poramnuvanje'!S48*'Sreden kurs'!$D$13</f>
        <v>7123.6522248465608</v>
      </c>
      <c r="T48" s="15">
        <f>'Cena na poramnuvanje'!T48*'Sreden kurs'!$D$13</f>
        <v>7184.6006855664036</v>
      </c>
      <c r="U48" s="15">
        <f>'Cena na poramnuvanje'!U48*'Sreden kurs'!$D$13</f>
        <v>7171.1304303076913</v>
      </c>
      <c r="V48" s="15">
        <f>'Cena na poramnuvanje'!V48*'Sreden kurs'!$D$13</f>
        <v>6431.8673362564095</v>
      </c>
      <c r="W48" s="15">
        <f>'Cena na poramnuvanje'!W48*'Sreden kurs'!$D$13</f>
        <v>0</v>
      </c>
      <c r="X48" s="15">
        <f>'Cena na poramnuvanje'!X48*'Sreden kurs'!$D$13</f>
        <v>0</v>
      </c>
      <c r="Y48" s="15">
        <f>'Cena na poramnuvanje'!Y48*'Sreden kurs'!$D$13</f>
        <v>0</v>
      </c>
      <c r="Z48" s="16">
        <f>'Cena na poramnuvanje'!Z48*'Sreden kurs'!$D$13</f>
        <v>4214.2697456470587</v>
      </c>
      <c r="AA48" s="17">
        <f>'Cena na poramnuvanje'!AA48*'Sreden kurs'!$D$13</f>
        <v>0</v>
      </c>
    </row>
    <row r="49" spans="2:27" x14ac:dyDescent="0.25">
      <c r="B49" s="68"/>
      <c r="C49" s="10" t="s">
        <v>27</v>
      </c>
      <c r="D49" s="11">
        <f>'Cena na poramnuvanje'!D49*'Sreden kurs'!$D$13</f>
        <v>0</v>
      </c>
      <c r="E49" s="11">
        <f>'Cena na poramnuvanje'!E49*'Sreden kurs'!$D$13</f>
        <v>0</v>
      </c>
      <c r="F49" s="11">
        <f>'Cena na poramnuvanje'!F49*'Sreden kurs'!$D$13</f>
        <v>0</v>
      </c>
      <c r="G49" s="11">
        <f>'Cena na poramnuvanje'!G49*'Sreden kurs'!$D$13</f>
        <v>0</v>
      </c>
      <c r="H49" s="11">
        <f>'Cena na poramnuvanje'!H49*'Sreden kurs'!$D$13</f>
        <v>0</v>
      </c>
      <c r="I49" s="11">
        <f>'Cena na poramnuvanje'!I49*'Sreden kurs'!$D$13</f>
        <v>0</v>
      </c>
      <c r="J49" s="11">
        <f>'Cena na poramnuvanje'!J49*'Sreden kurs'!$D$13</f>
        <v>0</v>
      </c>
      <c r="K49" s="11">
        <f>'Cena na poramnuvanje'!K49*'Sreden kurs'!$D$13</f>
        <v>0</v>
      </c>
      <c r="L49" s="11">
        <f>'Cena na poramnuvanje'!L49*'Sreden kurs'!$D$13</f>
        <v>0</v>
      </c>
      <c r="M49" s="11">
        <f>'Cena na poramnuvanje'!M49*'Sreden kurs'!$D$13</f>
        <v>0</v>
      </c>
      <c r="N49" s="11">
        <f>'Cena na poramnuvanje'!N49*'Sreden kurs'!$D$13</f>
        <v>0</v>
      </c>
      <c r="O49" s="11">
        <f>'Cena na poramnuvanje'!O49*'Sreden kurs'!$D$13</f>
        <v>0</v>
      </c>
      <c r="P49" s="11">
        <f>'Cena na poramnuvanje'!P49*'Sreden kurs'!$D$13</f>
        <v>0</v>
      </c>
      <c r="Q49" s="11">
        <f>'Cena na poramnuvanje'!Q49*'Sreden kurs'!$D$13</f>
        <v>0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0</v>
      </c>
      <c r="U49" s="11">
        <f>'Cena na poramnuvanje'!U49*'Sreden kurs'!$D$13</f>
        <v>0</v>
      </c>
      <c r="V49" s="11">
        <f>'Cena na poramnuvanje'!V49*'Sreden kurs'!$D$13</f>
        <v>0</v>
      </c>
      <c r="W49" s="11">
        <f>'Cena na poramnuvanje'!W49*'Sreden kurs'!$D$13</f>
        <v>1324.7969534518388</v>
      </c>
      <c r="X49" s="11">
        <f>'Cena na poramnuvanje'!X49*'Sreden kurs'!$D$13</f>
        <v>1234.2975220396472</v>
      </c>
      <c r="Y49" s="11">
        <f>'Cena na poramnuvanje'!Y49*'Sreden kurs'!$D$13</f>
        <v>1604.0673999999999</v>
      </c>
      <c r="Z49" s="11">
        <f>'Cena na poramnuvanje'!Z49*'Sreden kurs'!$D$13</f>
        <v>0</v>
      </c>
      <c r="AA49" s="9">
        <f>'Cena na poramnuvanje'!AA49*'Sreden kurs'!$D$13</f>
        <v>1201.816652</v>
      </c>
    </row>
    <row r="50" spans="2:27" x14ac:dyDescent="0.25">
      <c r="B50" s="68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1017.3489009999998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 x14ac:dyDescent="0.25">
      <c r="B51" s="69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3051.4297539999998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 x14ac:dyDescent="0.25">
      <c r="B52" s="67" t="str">
        <f>'Cena na poramnuvanje'!B52:B55</f>
        <v>13.11.2020</v>
      </c>
      <c r="C52" s="7" t="s">
        <v>26</v>
      </c>
      <c r="D52" s="8">
        <f>'Cena na poramnuvanje'!D52*'Sreden kurs'!$D$14</f>
        <v>3149.9867500000005</v>
      </c>
      <c r="E52" s="8">
        <f>'Cena na poramnuvanje'!E52*'Sreden kurs'!$D$14</f>
        <v>2868.2886857142857</v>
      </c>
      <c r="F52" s="15">
        <f>'Cena na poramnuvanje'!F52*'Sreden kurs'!$D$14</f>
        <v>2659.142635714285</v>
      </c>
      <c r="G52" s="15">
        <f>'Cena na poramnuvanje'!G52*'Sreden kurs'!$D$14</f>
        <v>2651.8824562499999</v>
      </c>
      <c r="H52" s="15">
        <f>'Cena na poramnuvanje'!H52*'Sreden kurs'!$D$14</f>
        <v>2815.8773142857144</v>
      </c>
      <c r="I52" s="15">
        <f>'Cena na poramnuvanje'!I52*'Sreden kurs'!$D$14</f>
        <v>0</v>
      </c>
      <c r="J52" s="15">
        <f>'Cena na poramnuvanje'!J52*'Sreden kurs'!$D$14</f>
        <v>4497.9356700000008</v>
      </c>
      <c r="K52" s="15">
        <f>'Cena na poramnuvanje'!K52*'Sreden kurs'!$D$14</f>
        <v>5593.3568357142858</v>
      </c>
      <c r="L52" s="15">
        <f>'Cena na poramnuvanje'!L52*'Sreden kurs'!$D$14</f>
        <v>5930.8284857142853</v>
      </c>
      <c r="M52" s="15">
        <f>'Cena na poramnuvanje'!M52*'Sreden kurs'!$D$14</f>
        <v>6303.7483200000006</v>
      </c>
      <c r="N52" s="15">
        <f>'Cena na poramnuvanje'!N52*'Sreden kurs'!$D$14</f>
        <v>0</v>
      </c>
      <c r="O52" s="15">
        <f>'Cena na poramnuvanje'!O52*'Sreden kurs'!$D$14</f>
        <v>0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6482.9106000000002</v>
      </c>
      <c r="T52" s="15">
        <f>'Cena na poramnuvanje'!T52*'Sreden kurs'!$D$14</f>
        <v>0</v>
      </c>
      <c r="U52" s="15">
        <f>'Cena na poramnuvanje'!U52*'Sreden kurs'!$D$14</f>
        <v>6929.1560261780114</v>
      </c>
      <c r="V52" s="15">
        <f>'Cena na poramnuvanje'!V52*'Sreden kurs'!$D$14</f>
        <v>0</v>
      </c>
      <c r="W52" s="15">
        <f>'Cena na poramnuvanje'!W52*'Sreden kurs'!$D$14</f>
        <v>0</v>
      </c>
      <c r="X52" s="15">
        <f>'Cena na poramnuvanje'!X52*'Sreden kurs'!$D$14</f>
        <v>0</v>
      </c>
      <c r="Y52" s="15">
        <f>'Cena na poramnuvanje'!Y52*'Sreden kurs'!$D$14</f>
        <v>0</v>
      </c>
      <c r="Z52" s="16">
        <f>'Cena na poramnuvanje'!Z52*'Sreden kurs'!$D$14</f>
        <v>0</v>
      </c>
      <c r="AA52" s="17">
        <f>'Cena na poramnuvanje'!AA52*'Sreden kurs'!$D$14</f>
        <v>3164.33655</v>
      </c>
    </row>
    <row r="53" spans="2:27" x14ac:dyDescent="0.25">
      <c r="B53" s="68"/>
      <c r="C53" s="10" t="s">
        <v>27</v>
      </c>
      <c r="D53" s="11">
        <f>'Cena na poramnuvanje'!D53*'Sreden kurs'!$D$14</f>
        <v>0</v>
      </c>
      <c r="E53" s="11">
        <f>'Cena na poramnuvanje'!E53*'Sreden kurs'!$D$14</f>
        <v>0</v>
      </c>
      <c r="F53" s="11">
        <f>'Cena na poramnuvanje'!F53*'Sreden kurs'!$D$14</f>
        <v>0</v>
      </c>
      <c r="G53" s="11">
        <f>'Cena na poramnuvanje'!G53*'Sreden kurs'!$D$14</f>
        <v>0</v>
      </c>
      <c r="H53" s="11">
        <f>'Cena na poramnuvanje'!H53*'Sreden kurs'!$D$14</f>
        <v>0</v>
      </c>
      <c r="I53" s="11">
        <f>'Cena na poramnuvanje'!I53*'Sreden kurs'!$D$14</f>
        <v>0</v>
      </c>
      <c r="J53" s="11">
        <f>'Cena na poramnuvanje'!J53*'Sreden kurs'!$D$14</f>
        <v>0</v>
      </c>
      <c r="K53" s="11">
        <f>'Cena na poramnuvanje'!K53*'Sreden kurs'!$D$14</f>
        <v>0</v>
      </c>
      <c r="L53" s="11">
        <f>'Cena na poramnuvanje'!L53*'Sreden kurs'!$D$14</f>
        <v>0</v>
      </c>
      <c r="M53" s="11">
        <f>'Cena na poramnuvanje'!M53*'Sreden kurs'!$D$14</f>
        <v>0</v>
      </c>
      <c r="N53" s="11">
        <f>'Cena na poramnuvanje'!N53*'Sreden kurs'!$D$14</f>
        <v>1292.51025</v>
      </c>
      <c r="O53" s="11">
        <f>'Cena na poramnuvanje'!O53*'Sreden kurs'!$D$14</f>
        <v>1243.7711999999999</v>
      </c>
      <c r="P53" s="11">
        <f>'Cena na poramnuvanje'!P53*'Sreden kurs'!$D$14</f>
        <v>1219.0932</v>
      </c>
      <c r="Q53" s="11">
        <f>'Cena na poramnuvanje'!Q53*'Sreden kurs'!$D$14</f>
        <v>1174.6728000000001</v>
      </c>
      <c r="R53" s="11">
        <f>'Cena na poramnuvanje'!R53*'Sreden kurs'!$D$14</f>
        <v>1217.24235</v>
      </c>
      <c r="S53" s="11">
        <f>'Cena na poramnuvanje'!S53*'Sreden kurs'!$D$14</f>
        <v>0</v>
      </c>
      <c r="T53" s="11">
        <f>'Cena na poramnuvanje'!T53*'Sreden kurs'!$D$14</f>
        <v>2311.0947000000001</v>
      </c>
      <c r="U53" s="11">
        <f>'Cena na poramnuvanje'!U53*'Sreden kurs'!$D$14</f>
        <v>0</v>
      </c>
      <c r="V53" s="11">
        <f>'Cena na poramnuvanje'!V53*'Sreden kurs'!$D$14</f>
        <v>2226.5725500000003</v>
      </c>
      <c r="W53" s="11">
        <f>'Cena na poramnuvanje'!W53*'Sreden kurs'!$D$14</f>
        <v>2003.8535999999999</v>
      </c>
      <c r="X53" s="11">
        <f>'Cena na poramnuvanje'!X53*'Sreden kurs'!$D$14</f>
        <v>1694.7616499999999</v>
      </c>
      <c r="Y53" s="11">
        <f>'Cena na poramnuvanje'!Y53*'Sreden kurs'!$D$14</f>
        <v>1568.2869000000001</v>
      </c>
      <c r="Z53" s="11">
        <f>'Cena na poramnuvanje'!Z53*'Sreden kurs'!$D$14</f>
        <v>1494.2529</v>
      </c>
      <c r="AA53" s="9">
        <f>'Cena na poramnuvanje'!AA53*'Sreden kurs'!$D$14</f>
        <v>0</v>
      </c>
    </row>
    <row r="54" spans="2:27" x14ac:dyDescent="0.25">
      <c r="B54" s="68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0</v>
      </c>
      <c r="H54" s="11">
        <f>'Cena na poramnuvanje'!H54*'Sreden kurs'!$D$14</f>
        <v>0</v>
      </c>
      <c r="I54" s="11">
        <f>'Cena na poramnuvanje'!I54*'Sreden kurs'!$D$14</f>
        <v>1388.1375</v>
      </c>
      <c r="J54" s="11">
        <f>'Cena na poramnuvanje'!J54*'Sreden kurs'!$D$14</f>
        <v>0</v>
      </c>
      <c r="K54" s="11">
        <f>'Cena na poramnuvanje'!K54*'Sreden kurs'!$D$14</f>
        <v>0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 x14ac:dyDescent="0.25">
      <c r="B55" s="69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0</v>
      </c>
      <c r="H55" s="13">
        <f>'Cena na poramnuvanje'!H55*'Sreden kurs'!$D$14</f>
        <v>0</v>
      </c>
      <c r="I55" s="13">
        <f>'Cena na poramnuvanje'!I55*'Sreden kurs'!$D$14</f>
        <v>4163.7955499999998</v>
      </c>
      <c r="J55" s="13">
        <f>'Cena na poramnuvanje'!J55*'Sreden kurs'!$D$14</f>
        <v>0</v>
      </c>
      <c r="K55" s="13">
        <f>'Cena na poramnuvanje'!K55*'Sreden kurs'!$D$14</f>
        <v>0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 x14ac:dyDescent="0.25">
      <c r="B56" s="67" t="str">
        <f>'Cena na poramnuvanje'!B56:B59</f>
        <v>14.11.2020</v>
      </c>
      <c r="C56" s="7" t="s">
        <v>26</v>
      </c>
      <c r="D56" s="8">
        <f>'Cena na poramnuvanje'!D56*'Sreden kurs'!$D$15</f>
        <v>3595.9997593833782</v>
      </c>
      <c r="E56" s="8">
        <f>'Cena na poramnuvanje'!E56*'Sreden kurs'!$D$15</f>
        <v>2827.738636583184</v>
      </c>
      <c r="F56" s="15">
        <f>'Cena na poramnuvanje'!F56*'Sreden kurs'!$D$15</f>
        <v>2645.9644304347826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0</v>
      </c>
      <c r="P56" s="15">
        <f>'Cena na poramnuvanje'!P56*'Sreden kurs'!$D$15</f>
        <v>0</v>
      </c>
      <c r="Q56" s="15">
        <f>'Cena na poramnuvanje'!Q56*'Sreden kurs'!$D$15</f>
        <v>0</v>
      </c>
      <c r="R56" s="15">
        <f>'Cena na poramnuvanje'!R56*'Sreden kurs'!$D$15</f>
        <v>0</v>
      </c>
      <c r="S56" s="15">
        <f>'Cena na poramnuvanje'!S56*'Sreden kurs'!$D$15</f>
        <v>3679.4897999999998</v>
      </c>
      <c r="T56" s="15">
        <f>'Cena na poramnuvanje'!T56*'Sreden kurs'!$D$15</f>
        <v>4374.9607090909094</v>
      </c>
      <c r="U56" s="15">
        <f>'Cena na poramnuvanje'!U56*'Sreden kurs'!$D$15</f>
        <v>4445.021925</v>
      </c>
      <c r="V56" s="15">
        <f>'Cena na poramnuvanje'!V56*'Sreden kurs'!$D$15</f>
        <v>4105.0824749999992</v>
      </c>
      <c r="W56" s="15">
        <f>'Cena na poramnuvanje'!W56*'Sreden kurs'!$D$15</f>
        <v>3941.5907249999996</v>
      </c>
      <c r="X56" s="15">
        <f>'Cena na poramnuvanje'!X56*'Sreden kurs'!$D$15</f>
        <v>3912.5598</v>
      </c>
      <c r="Y56" s="15">
        <f>'Cena na poramnuvanje'!Y56*'Sreden kurs'!$D$15</f>
        <v>3535.7404500000002</v>
      </c>
      <c r="Z56" s="16">
        <f>'Cena na poramnuvanje'!Z56*'Sreden kurs'!$D$15</f>
        <v>3249.5064975000005</v>
      </c>
      <c r="AA56" s="17">
        <f>'Cena na poramnuvanje'!AA56*'Sreden kurs'!$D$15</f>
        <v>2925.4740749999996</v>
      </c>
    </row>
    <row r="57" spans="2:27" x14ac:dyDescent="0.25">
      <c r="B57" s="68"/>
      <c r="C57" s="10" t="s">
        <v>27</v>
      </c>
      <c r="D57" s="11">
        <f>'Cena na poramnuvanje'!D57*'Sreden kurs'!$D$15</f>
        <v>0</v>
      </c>
      <c r="E57" s="11">
        <f>'Cena na poramnuvanje'!E57*'Sreden kurs'!$D$15</f>
        <v>0</v>
      </c>
      <c r="F57" s="11">
        <f>'Cena na poramnuvanje'!F57*'Sreden kurs'!$D$15</f>
        <v>0</v>
      </c>
      <c r="G57" s="11">
        <f>'Cena na poramnuvanje'!G57*'Sreden kurs'!$D$15</f>
        <v>0</v>
      </c>
      <c r="H57" s="11">
        <f>'Cena na poramnuvanje'!H57*'Sreden kurs'!$D$15</f>
        <v>602.76014999999995</v>
      </c>
      <c r="I57" s="11">
        <f>'Cena na poramnuvanje'!I57*'Sreden kurs'!$D$15</f>
        <v>668.77379999999994</v>
      </c>
      <c r="J57" s="11">
        <f>'Cena na poramnuvanje'!J57*'Sreden kurs'!$D$15</f>
        <v>0</v>
      </c>
      <c r="K57" s="11">
        <f>'Cena na poramnuvanje'!K57*'Sreden kurs'!$D$15</f>
        <v>0</v>
      </c>
      <c r="L57" s="11">
        <f>'Cena na poramnuvanje'!L57*'Sreden kurs'!$D$15</f>
        <v>0</v>
      </c>
      <c r="M57" s="11">
        <f>'Cena na poramnuvanje'!M57*'Sreden kurs'!$D$15</f>
        <v>893.58501521739129</v>
      </c>
      <c r="N57" s="11">
        <f>'Cena na poramnuvanje'!N57*'Sreden kurs'!$D$15</f>
        <v>894.37184999999999</v>
      </c>
      <c r="O57" s="11">
        <f>'Cena na poramnuvanje'!O57*'Sreden kurs'!$D$15</f>
        <v>896.22270000000003</v>
      </c>
      <c r="P57" s="11">
        <f>'Cena na poramnuvanje'!P57*'Sreden kurs'!$D$15</f>
        <v>886.96844999999996</v>
      </c>
      <c r="Q57" s="11">
        <f>'Cena na poramnuvanje'!Q57*'Sreden kurs'!$D$15</f>
        <v>843.78195000000017</v>
      </c>
      <c r="R57" s="11">
        <f>'Cena na poramnuvanje'!R57*'Sreden kurs'!$D$15</f>
        <v>855.70965000000001</v>
      </c>
      <c r="S57" s="11">
        <f>'Cena na poramnuvanje'!S57*'Sreden kurs'!$D$15</f>
        <v>0</v>
      </c>
      <c r="T57" s="11">
        <f>'Cena na poramnuvanje'!T57*'Sreden kurs'!$D$15</f>
        <v>0</v>
      </c>
      <c r="U57" s="11">
        <f>'Cena na poramnuvanje'!U57*'Sreden kurs'!$D$15</f>
        <v>0</v>
      </c>
      <c r="V57" s="11">
        <f>'Cena na poramnuvanje'!V57*'Sreden kurs'!$D$15</f>
        <v>0</v>
      </c>
      <c r="W57" s="11">
        <f>'Cena na poramnuvanje'!W57*'Sreden kurs'!$D$15</f>
        <v>0</v>
      </c>
      <c r="X57" s="11">
        <f>'Cena na poramnuvanje'!X57*'Sreden kurs'!$D$15</f>
        <v>0</v>
      </c>
      <c r="Y57" s="11">
        <f>'Cena na poramnuvanje'!Y57*'Sreden kurs'!$D$15</f>
        <v>0</v>
      </c>
      <c r="Z57" s="11">
        <f>'Cena na poramnuvanje'!Z57*'Sreden kurs'!$D$15</f>
        <v>0</v>
      </c>
      <c r="AA57" s="9">
        <f>'Cena na poramnuvanje'!AA57*'Sreden kurs'!$D$15</f>
        <v>0</v>
      </c>
    </row>
    <row r="58" spans="2:27" x14ac:dyDescent="0.25">
      <c r="B58" s="68"/>
      <c r="C58" s="10" t="s">
        <v>28</v>
      </c>
      <c r="D58" s="11">
        <f>'Cena na poramnuvanje'!D58*'Sreden kurs'!$D$15</f>
        <v>0</v>
      </c>
      <c r="E58" s="11">
        <f>'Cena na poramnuvanje'!E58*'Sreden kurs'!$D$15</f>
        <v>0</v>
      </c>
      <c r="F58" s="11">
        <f>'Cena na poramnuvanje'!F58*'Sreden kurs'!$D$15</f>
        <v>0</v>
      </c>
      <c r="G58" s="11">
        <f>'Cena na poramnuvanje'!G58*'Sreden kurs'!$D$15</f>
        <v>996.37424999999996</v>
      </c>
      <c r="H58" s="11">
        <f>'Cena na poramnuvanje'!H58*'Sreden kurs'!$D$15</f>
        <v>0</v>
      </c>
      <c r="I58" s="11">
        <f>'Cena na poramnuvanje'!I58*'Sreden kurs'!$D$15</f>
        <v>0</v>
      </c>
      <c r="J58" s="11">
        <f>'Cena na poramnuvanje'!J58*'Sreden kurs'!$D$15</f>
        <v>1280.1712500000001</v>
      </c>
      <c r="K58" s="11">
        <f>'Cena na poramnuvanje'!K58*'Sreden kurs'!$D$15</f>
        <v>1356.6730499999999</v>
      </c>
      <c r="L58" s="11">
        <f>'Cena na poramnuvanje'!L58*'Sreden kurs'!$D$15</f>
        <v>1425.77145</v>
      </c>
      <c r="M58" s="11">
        <f>'Cena na poramnuvanje'!M58*'Sreden kurs'!$D$15</f>
        <v>0</v>
      </c>
      <c r="N58" s="11">
        <f>'Cena na poramnuvanje'!N58*'Sreden kurs'!$D$15</f>
        <v>0</v>
      </c>
      <c r="O58" s="11">
        <f>'Cena na poramnuvanje'!O58*'Sreden kurs'!$D$15</f>
        <v>0</v>
      </c>
      <c r="P58" s="11">
        <f>'Cena na poramnuvanje'!P58*'Sreden kurs'!$D$15</f>
        <v>0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 x14ac:dyDescent="0.25">
      <c r="B59" s="69"/>
      <c r="C59" s="12" t="s">
        <v>29</v>
      </c>
      <c r="D59" s="13">
        <f>'Cena na poramnuvanje'!D59*'Sreden kurs'!$D$15</f>
        <v>0</v>
      </c>
      <c r="E59" s="13">
        <f>'Cena na poramnuvanje'!E59*'Sreden kurs'!$D$15</f>
        <v>0</v>
      </c>
      <c r="F59" s="13">
        <f>'Cena na poramnuvanje'!F59*'Sreden kurs'!$D$15</f>
        <v>0</v>
      </c>
      <c r="G59" s="13">
        <f>'Cena na poramnuvanje'!G59*'Sreden kurs'!$D$15</f>
        <v>2988.5057999999999</v>
      </c>
      <c r="H59" s="13">
        <f>'Cena na poramnuvanje'!H59*'Sreden kurs'!$D$15</f>
        <v>0</v>
      </c>
      <c r="I59" s="13">
        <f>'Cena na poramnuvanje'!I59*'Sreden kurs'!$D$15</f>
        <v>0</v>
      </c>
      <c r="J59" s="13">
        <f>'Cena na poramnuvanje'!J59*'Sreden kurs'!$D$15</f>
        <v>3840.5137500000001</v>
      </c>
      <c r="K59" s="13">
        <f>'Cena na poramnuvanje'!K59*'Sreden kurs'!$D$15</f>
        <v>4070.0191500000001</v>
      </c>
      <c r="L59" s="13">
        <f>'Cena na poramnuvanje'!L59*'Sreden kurs'!$D$15</f>
        <v>4277.3143499999996</v>
      </c>
      <c r="M59" s="13">
        <f>'Cena na poramnuvanje'!M59*'Sreden kurs'!$D$15</f>
        <v>0</v>
      </c>
      <c r="N59" s="13">
        <f>'Cena na poramnuvanje'!N59*'Sreden kurs'!$D$15</f>
        <v>0</v>
      </c>
      <c r="O59" s="13">
        <f>'Cena na poramnuvanje'!O59*'Sreden kurs'!$D$15</f>
        <v>0</v>
      </c>
      <c r="P59" s="13">
        <f>'Cena na poramnuvanje'!P59*'Sreden kurs'!$D$15</f>
        <v>0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 x14ac:dyDescent="0.25">
      <c r="B60" s="67" t="str">
        <f>'Cena na poramnuvanje'!B60:B63</f>
        <v>15.11.2020</v>
      </c>
      <c r="C60" s="7" t="s">
        <v>26</v>
      </c>
      <c r="D60" s="8">
        <f>'Cena na poramnuvanje'!D60*'Sreden kurs'!$D$16</f>
        <v>3241.3524749999997</v>
      </c>
      <c r="E60" s="8">
        <f>'Cena na poramnuvanje'!E60*'Sreden kurs'!$D$16</f>
        <v>2782.3416749999997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0</v>
      </c>
      <c r="J60" s="15">
        <f>'Cena na poramnuvanje'!J60*'Sreden kurs'!$D$16</f>
        <v>0</v>
      </c>
      <c r="K60" s="15">
        <f>'Cena na poramnuvanje'!K60*'Sreden kurs'!$D$16</f>
        <v>3243.4744090909094</v>
      </c>
      <c r="L60" s="15">
        <f>'Cena na poramnuvanje'!L60*'Sreden kurs'!$D$16</f>
        <v>3293.1762749999998</v>
      </c>
      <c r="M60" s="15">
        <f>'Cena na poramnuvanje'!M60*'Sreden kurs'!$D$16</f>
        <v>3557.8478249999998</v>
      </c>
      <c r="N60" s="15">
        <f>'Cena na poramnuvanje'!N60*'Sreden kurs'!$D$16</f>
        <v>3622.0106250000003</v>
      </c>
      <c r="O60" s="15">
        <f>'Cena na poramnuvanje'!O60*'Sreden kurs'!$D$16</f>
        <v>3725.4870576643443</v>
      </c>
      <c r="P60" s="15">
        <f>'Cena na poramnuvanje'!P60*'Sreden kurs'!$D$16</f>
        <v>3532.0206044117649</v>
      </c>
      <c r="Q60" s="15">
        <f>'Cena na poramnuvanje'!Q60*'Sreden kurs'!$D$16</f>
        <v>3177.0508843049329</v>
      </c>
      <c r="R60" s="15">
        <f>'Cena na poramnuvanje'!R60*'Sreden kurs'!$D$16</f>
        <v>3327.1085249999996</v>
      </c>
      <c r="S60" s="15">
        <f>'Cena na poramnuvanje'!S60*'Sreden kurs'!$D$16</f>
        <v>3770.6955749999997</v>
      </c>
      <c r="T60" s="15">
        <f>'Cena na poramnuvanje'!T60*'Sreden kurs'!$D$16</f>
        <v>4877.2302402548721</v>
      </c>
      <c r="U60" s="15">
        <f>'Cena na poramnuvanje'!U60*'Sreden kurs'!$D$16</f>
        <v>5300.7799632352944</v>
      </c>
      <c r="V60" s="15">
        <f>'Cena na poramnuvanje'!V60*'Sreden kurs'!$D$16</f>
        <v>5307.0472962485337</v>
      </c>
      <c r="W60" s="15">
        <f>'Cena na poramnuvanje'!W60*'Sreden kurs'!$D$16</f>
        <v>4961.8199125187402</v>
      </c>
      <c r="X60" s="15">
        <f>'Cena na poramnuvanje'!X60*'Sreden kurs'!$D$16</f>
        <v>4323.4827750000013</v>
      </c>
      <c r="Y60" s="15">
        <f>'Cena na poramnuvanje'!Y60*'Sreden kurs'!$D$16</f>
        <v>3530.702025</v>
      </c>
      <c r="Z60" s="16">
        <f>'Cena na poramnuvanje'!Z60*'Sreden kurs'!$D$16</f>
        <v>2980.3826249999997</v>
      </c>
      <c r="AA60" s="17">
        <f>'Cena na poramnuvanje'!AA60*'Sreden kurs'!$D$16</f>
        <v>2581.2159750000001</v>
      </c>
    </row>
    <row r="61" spans="2:27" x14ac:dyDescent="0.25">
      <c r="B61" s="68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528.72615000000008</v>
      </c>
      <c r="H61" s="11">
        <f>'Cena na poramnuvanje'!H61*'Sreden kurs'!$D$16</f>
        <v>542.29904999999997</v>
      </c>
      <c r="I61" s="11">
        <f>'Cena na poramnuvanje'!I61*'Sreden kurs'!$D$16</f>
        <v>616.95000000000005</v>
      </c>
      <c r="J61" s="11">
        <f>'Cena na poramnuvanje'!J61*'Sreden kurs'!$D$16</f>
        <v>648.41444999999999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0</v>
      </c>
      <c r="O61" s="11">
        <f>'Cena na poramnuvanje'!O61*'Sreden kurs'!$D$16</f>
        <v>0</v>
      </c>
      <c r="P61" s="11">
        <f>'Cena na poramnuvanje'!P61*'Sreden kurs'!$D$16</f>
        <v>0</v>
      </c>
      <c r="Q61" s="11">
        <f>'Cena na poramnuvanje'!Q61*'Sreden kurs'!$D$16</f>
        <v>0</v>
      </c>
      <c r="R61" s="11">
        <f>'Cena na poramnuvanje'!R61*'Sreden kurs'!$D$16</f>
        <v>0</v>
      </c>
      <c r="S61" s="11">
        <f>'Cena na poramnuvanje'!S61*'Sreden kurs'!$D$16</f>
        <v>0</v>
      </c>
      <c r="T61" s="11">
        <f>'Cena na poramnuvanje'!T61*'Sreden kurs'!$D$16</f>
        <v>0</v>
      </c>
      <c r="U61" s="11">
        <f>'Cena na poramnuvanje'!U61*'Sreden kurs'!$D$16</f>
        <v>0</v>
      </c>
      <c r="V61" s="11">
        <f>'Cena na poramnuvanje'!V61*'Sreden kurs'!$D$16</f>
        <v>0</v>
      </c>
      <c r="W61" s="11">
        <f>'Cena na poramnuvanje'!W61*'Sreden kurs'!$D$16</f>
        <v>0</v>
      </c>
      <c r="X61" s="11">
        <f>'Cena na poramnuvanje'!X61*'Sreden kurs'!$D$16</f>
        <v>0</v>
      </c>
      <c r="Y61" s="11">
        <f>'Cena na poramnuvanje'!Y61*'Sreden kurs'!$D$16</f>
        <v>0</v>
      </c>
      <c r="Z61" s="11">
        <f>'Cena na poramnuvanje'!Z61*'Sreden kurs'!$D$16</f>
        <v>0</v>
      </c>
      <c r="AA61" s="9">
        <f>'Cena na poramnuvanje'!AA61*'Sreden kurs'!$D$16</f>
        <v>0</v>
      </c>
    </row>
    <row r="62" spans="2:27" x14ac:dyDescent="0.25">
      <c r="B62" s="68"/>
      <c r="C62" s="10" t="s">
        <v>28</v>
      </c>
      <c r="D62" s="11">
        <f>'Cena na poramnuvanje'!D62*'Sreden kurs'!$D$16</f>
        <v>0</v>
      </c>
      <c r="E62" s="11">
        <f>'Cena na poramnuvanje'!E62*'Sreden kurs'!$D$16</f>
        <v>0</v>
      </c>
      <c r="F62" s="11">
        <f>'Cena na poramnuvanje'!F62*'Sreden kurs'!$D$16</f>
        <v>950.10300000000007</v>
      </c>
      <c r="G62" s="11">
        <f>'Cena na poramnuvanje'!G62*'Sreden kurs'!$D$16</f>
        <v>0</v>
      </c>
      <c r="H62" s="11">
        <f>'Cena na poramnuvanje'!H62*'Sreden kurs'!$D$16</f>
        <v>0</v>
      </c>
      <c r="I62" s="11">
        <f>'Cena na poramnuvanje'!I62*'Sreden kurs'!$D$16</f>
        <v>0</v>
      </c>
      <c r="J62" s="11">
        <f>'Cena na poramnuvanje'!J62*'Sreden kurs'!$D$16</f>
        <v>0</v>
      </c>
      <c r="K62" s="11">
        <f>'Cena na poramnuvanje'!K62*'Sreden kurs'!$D$16</f>
        <v>0</v>
      </c>
      <c r="L62" s="11">
        <f>'Cena na poramnuvanje'!L62*'Sreden kurs'!$D$16</f>
        <v>0</v>
      </c>
      <c r="M62" s="11">
        <f>'Cena na poramnuvanje'!M62*'Sreden kurs'!$D$16</f>
        <v>0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 x14ac:dyDescent="0.25">
      <c r="B63" s="69"/>
      <c r="C63" s="12" t="s">
        <v>29</v>
      </c>
      <c r="D63" s="13">
        <f>'Cena na poramnuvanje'!D63*'Sreden kurs'!$D$16</f>
        <v>0</v>
      </c>
      <c r="E63" s="13">
        <f>'Cena na poramnuvanje'!E63*'Sreden kurs'!$D$16</f>
        <v>0</v>
      </c>
      <c r="F63" s="13">
        <f>'Cena na poramnuvanje'!F63*'Sreden kurs'!$D$16</f>
        <v>2850.3090000000002</v>
      </c>
      <c r="G63" s="13">
        <f>'Cena na poramnuvanje'!G63*'Sreden kurs'!$D$16</f>
        <v>0</v>
      </c>
      <c r="H63" s="13">
        <f>'Cena na poramnuvanje'!H63*'Sreden kurs'!$D$16</f>
        <v>0</v>
      </c>
      <c r="I63" s="13">
        <f>'Cena na poramnuvanje'!I63*'Sreden kurs'!$D$16</f>
        <v>0</v>
      </c>
      <c r="J63" s="13">
        <f>'Cena na poramnuvanje'!J63*'Sreden kurs'!$D$16</f>
        <v>0</v>
      </c>
      <c r="K63" s="13">
        <f>'Cena na poramnuvanje'!K63*'Sreden kurs'!$D$16</f>
        <v>0</v>
      </c>
      <c r="L63" s="13">
        <f>'Cena na poramnuvanje'!L63*'Sreden kurs'!$D$16</f>
        <v>0</v>
      </c>
      <c r="M63" s="13">
        <f>'Cena na poramnuvanje'!M63*'Sreden kurs'!$D$16</f>
        <v>0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 x14ac:dyDescent="0.25">
      <c r="B64" s="67" t="str">
        <f>'Cena na poramnuvanje'!B64:B67</f>
        <v>16.11.2020</v>
      </c>
      <c r="C64" s="7" t="s">
        <v>26</v>
      </c>
      <c r="D64" s="8">
        <f>'Cena na poramnuvanje'!D64*'Sreden kurs'!$D$17</f>
        <v>2775.2344723880597</v>
      </c>
      <c r="E64" s="8">
        <f>'Cena na poramnuvanje'!E64*'Sreden kurs'!$D$17</f>
        <v>0</v>
      </c>
      <c r="F64" s="15">
        <f>'Cena na poramnuvanje'!F64*'Sreden kurs'!$D$17</f>
        <v>0</v>
      </c>
      <c r="G64" s="15">
        <f>'Cena na poramnuvanje'!G64*'Sreden kurs'!$D$17</f>
        <v>0</v>
      </c>
      <c r="H64" s="15">
        <f>'Cena na poramnuvanje'!H64*'Sreden kurs'!$D$17</f>
        <v>0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4577.6568272727263</v>
      </c>
      <c r="L64" s="15">
        <f>'Cena na poramnuvanje'!L64*'Sreden kurs'!$D$17</f>
        <v>4896.6293250000008</v>
      </c>
      <c r="M64" s="15">
        <f>'Cena na poramnuvanje'!M64*'Sreden kurs'!$D$17</f>
        <v>0</v>
      </c>
      <c r="N64" s="15">
        <f>'Cena na poramnuvanje'!N64*'Sreden kurs'!$D$17</f>
        <v>0</v>
      </c>
      <c r="O64" s="15">
        <f>'Cena na poramnuvanje'!O64*'Sreden kurs'!$D$17</f>
        <v>0</v>
      </c>
      <c r="P64" s="15">
        <f>'Cena na poramnuvanje'!P64*'Sreden kurs'!$D$17</f>
        <v>0</v>
      </c>
      <c r="Q64" s="15">
        <f>'Cena na poramnuvanje'!Q64*'Sreden kurs'!$D$17</f>
        <v>0</v>
      </c>
      <c r="R64" s="15">
        <f>'Cena na poramnuvanje'!R64*'Sreden kurs'!$D$17</f>
        <v>0</v>
      </c>
      <c r="S64" s="15">
        <f>'Cena na poramnuvanje'!S64*'Sreden kurs'!$D$17</f>
        <v>5529.5804769230763</v>
      </c>
      <c r="T64" s="15">
        <f>'Cena na poramnuvanje'!T64*'Sreden kurs'!$D$17</f>
        <v>6608.0486250000013</v>
      </c>
      <c r="U64" s="15">
        <f>'Cena na poramnuvanje'!U64*'Sreden kurs'!$D$17</f>
        <v>6360.651675000001</v>
      </c>
      <c r="V64" s="15">
        <f>'Cena na poramnuvanje'!V64*'Sreden kurs'!$D$17</f>
        <v>5326.0265250000011</v>
      </c>
      <c r="W64" s="15">
        <f>'Cena na poramnuvanje'!W64*'Sreden kurs'!$D$17</f>
        <v>4815.9334771228769</v>
      </c>
      <c r="X64" s="15">
        <f>'Cena na poramnuvanje'!X64*'Sreden kurs'!$D$17</f>
        <v>4904.3512932515341</v>
      </c>
      <c r="Y64" s="15">
        <f>'Cena na poramnuvanje'!Y64*'Sreden kurs'!$D$17</f>
        <v>3936.0381750000006</v>
      </c>
      <c r="Z64" s="16">
        <f>'Cena na poramnuvanje'!Z64*'Sreden kurs'!$D$17</f>
        <v>3810.1777111398969</v>
      </c>
      <c r="AA64" s="17">
        <f>'Cena na poramnuvanje'!AA64*'Sreden kurs'!$D$17</f>
        <v>0</v>
      </c>
    </row>
    <row r="65" spans="2:27" x14ac:dyDescent="0.25">
      <c r="B65" s="68"/>
      <c r="C65" s="10" t="s">
        <v>27</v>
      </c>
      <c r="D65" s="11">
        <f>'Cena na poramnuvanje'!D65*'Sreden kurs'!$D$17</f>
        <v>0</v>
      </c>
      <c r="E65" s="11">
        <f>'Cena na poramnuvanje'!E65*'Sreden kurs'!$D$17</f>
        <v>918.63855000000001</v>
      </c>
      <c r="F65" s="11">
        <f>'Cena na poramnuvanje'!F65*'Sreden kurs'!$D$17</f>
        <v>0</v>
      </c>
      <c r="G65" s="11">
        <f>'Cena na poramnuvanje'!G65*'Sreden kurs'!$D$17</f>
        <v>548.25080294117652</v>
      </c>
      <c r="H65" s="11">
        <f>'Cena na poramnuvanje'!H65*'Sreden kurs'!$D$17</f>
        <v>570.47309999999993</v>
      </c>
      <c r="I65" s="11">
        <f>'Cena na poramnuvanje'!I65*'Sreden kurs'!$D$17</f>
        <v>832.26554999999996</v>
      </c>
      <c r="J65" s="11">
        <f>'Cena na poramnuvanje'!J65*'Sreden kurs'!$D$17</f>
        <v>0</v>
      </c>
      <c r="K65" s="11">
        <f>'Cena na poramnuvanje'!K65*'Sreden kurs'!$D$17</f>
        <v>0</v>
      </c>
      <c r="L65" s="11">
        <f>'Cena na poramnuvanje'!L65*'Sreden kurs'!$D$17</f>
        <v>0</v>
      </c>
      <c r="M65" s="11">
        <f>'Cena na poramnuvanje'!M65*'Sreden kurs'!$D$17</f>
        <v>1207.9880999999998</v>
      </c>
      <c r="N65" s="11">
        <f>'Cena na poramnuvanje'!N65*'Sreden kurs'!$D$17</f>
        <v>1133.3371500000001</v>
      </c>
      <c r="O65" s="11">
        <f>'Cena na poramnuvanje'!O65*'Sreden kurs'!$D$17</f>
        <v>1237.6016999999999</v>
      </c>
      <c r="P65" s="11">
        <f>'Cena na poramnuvanje'!P65*'Sreden kurs'!$D$17</f>
        <v>1280.7882000000002</v>
      </c>
      <c r="Q65" s="11">
        <f>'Cena na poramnuvanje'!Q65*'Sreden kurs'!$D$17</f>
        <v>1296.8289</v>
      </c>
      <c r="R65" s="11">
        <f>'Cena na poramnuvanje'!R65*'Sreden kurs'!$D$17</f>
        <v>1246.239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1252.4084999999998</v>
      </c>
    </row>
    <row r="66" spans="2:27" x14ac:dyDescent="0.25">
      <c r="B66" s="68"/>
      <c r="C66" s="10" t="s">
        <v>28</v>
      </c>
      <c r="D66" s="11">
        <f>'Cena na poramnuvanje'!D66*'Sreden kurs'!$D$17</f>
        <v>0</v>
      </c>
      <c r="E66" s="11">
        <f>'Cena na poramnuvanje'!E66*'Sreden kurs'!$D$17</f>
        <v>0</v>
      </c>
      <c r="F66" s="11">
        <f>'Cena na poramnuvanje'!F66*'Sreden kurs'!$D$17</f>
        <v>906.29954999999995</v>
      </c>
      <c r="G66" s="11">
        <f>'Cena na poramnuvanje'!G66*'Sreden kurs'!$D$17</f>
        <v>0</v>
      </c>
      <c r="H66" s="11">
        <f>'Cena na poramnuvanje'!H66*'Sreden kurs'!$D$17</f>
        <v>0</v>
      </c>
      <c r="I66" s="11">
        <f>'Cena na poramnuvanje'!I66*'Sreden kurs'!$D$17</f>
        <v>0</v>
      </c>
      <c r="J66" s="11">
        <f>'Cena na poramnuvanje'!J66*'Sreden kurs'!$D$17</f>
        <v>1615.1750999999999</v>
      </c>
      <c r="K66" s="11">
        <f>'Cena na poramnuvanje'!K66*'Sreden kurs'!$D$17</f>
        <v>0</v>
      </c>
      <c r="L66" s="11">
        <f>'Cena na poramnuvanje'!L66*'Sreden kurs'!$D$17</f>
        <v>0</v>
      </c>
      <c r="M66" s="11">
        <f>'Cena na poramnuvanje'!M66*'Sreden kurs'!$D$17</f>
        <v>0</v>
      </c>
      <c r="N66" s="11">
        <f>'Cena na poramnuvanje'!N66*'Sreden kurs'!$D$17</f>
        <v>0</v>
      </c>
      <c r="O66" s="11">
        <f>'Cena na poramnuvanje'!O66*'Sreden kurs'!$D$17</f>
        <v>0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0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 x14ac:dyDescent="0.25">
      <c r="B67" s="69"/>
      <c r="C67" s="12" t="s">
        <v>29</v>
      </c>
      <c r="D67" s="13">
        <f>'Cena na poramnuvanje'!D67*'Sreden kurs'!$D$17</f>
        <v>0</v>
      </c>
      <c r="E67" s="13">
        <f>'Cena na poramnuvanje'!E67*'Sreden kurs'!$D$17</f>
        <v>0</v>
      </c>
      <c r="F67" s="13">
        <f>'Cena na poramnuvanje'!F67*'Sreden kurs'!$D$17</f>
        <v>2718.2817</v>
      </c>
      <c r="G67" s="13">
        <f>'Cena na poramnuvanje'!G67*'Sreden kurs'!$D$17</f>
        <v>0</v>
      </c>
      <c r="H67" s="13">
        <f>'Cena na poramnuvanje'!H67*'Sreden kurs'!$D$17</f>
        <v>0</v>
      </c>
      <c r="I67" s="13">
        <f>'Cena na poramnuvanje'!I67*'Sreden kurs'!$D$17</f>
        <v>0</v>
      </c>
      <c r="J67" s="13">
        <f>'Cena na poramnuvanje'!J67*'Sreden kurs'!$D$17</f>
        <v>4844.9083499999997</v>
      </c>
      <c r="K67" s="13">
        <f>'Cena na poramnuvanje'!K67*'Sreden kurs'!$D$17</f>
        <v>0</v>
      </c>
      <c r="L67" s="13">
        <f>'Cena na poramnuvanje'!L67*'Sreden kurs'!$D$17</f>
        <v>0</v>
      </c>
      <c r="M67" s="13">
        <f>'Cena na poramnuvanje'!M67*'Sreden kurs'!$D$17</f>
        <v>0</v>
      </c>
      <c r="N67" s="13">
        <f>'Cena na poramnuvanje'!N67*'Sreden kurs'!$D$17</f>
        <v>0</v>
      </c>
      <c r="O67" s="13">
        <f>'Cena na poramnuvanje'!O67*'Sreden kurs'!$D$17</f>
        <v>0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0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 x14ac:dyDescent="0.25">
      <c r="B68" s="67" t="str">
        <f>'Cena na poramnuvanje'!B68:B71</f>
        <v>17.11.2020</v>
      </c>
      <c r="C68" s="7" t="s">
        <v>26</v>
      </c>
      <c r="D68" s="8">
        <f>'Cena na poramnuvanje'!D68*'Sreden kurs'!$D$18</f>
        <v>3370.6233669712797</v>
      </c>
      <c r="E68" s="8">
        <f>'Cena na poramnuvanje'!E68*'Sreden kurs'!$D$18</f>
        <v>2885.6679468749999</v>
      </c>
      <c r="F68" s="15">
        <f>'Cena na poramnuvanje'!F68*'Sreden kurs'!$D$18</f>
        <v>0</v>
      </c>
      <c r="G68" s="15">
        <f>'Cena na poramnuvanje'!G68*'Sreden kurs'!$D$18</f>
        <v>0</v>
      </c>
      <c r="H68" s="15">
        <f>'Cena na poramnuvanje'!H68*'Sreden kurs'!$D$18</f>
        <v>0</v>
      </c>
      <c r="I68" s="15">
        <f>'Cena na poramnuvanje'!I68*'Sreden kurs'!$D$18</f>
        <v>0</v>
      </c>
      <c r="J68" s="15">
        <f>'Cena na poramnuvanje'!J68*'Sreden kurs'!$D$18</f>
        <v>4169.3481000000002</v>
      </c>
      <c r="K68" s="15">
        <f>'Cena na poramnuvanje'!K68*'Sreden kurs'!$D$18</f>
        <v>4345.1788500000002</v>
      </c>
      <c r="L68" s="15">
        <f>'Cena na poramnuvanje'!L68*'Sreden kurs'!$D$18</f>
        <v>4524.7112999999999</v>
      </c>
      <c r="M68" s="15">
        <f>'Cena na poramnuvanje'!M68*'Sreden kurs'!$D$18</f>
        <v>0</v>
      </c>
      <c r="N68" s="15">
        <f>'Cena na poramnuvanje'!N68*'Sreden kurs'!$D$18</f>
        <v>0</v>
      </c>
      <c r="O68" s="15">
        <f>'Cena na poramnuvanje'!O68*'Sreden kurs'!$D$18</f>
        <v>0</v>
      </c>
      <c r="P68" s="15">
        <f>'Cena na poramnuvanje'!P68*'Sreden kurs'!$D$18</f>
        <v>0</v>
      </c>
      <c r="Q68" s="15">
        <f>'Cena na poramnuvanje'!Q68*'Sreden kurs'!$D$18</f>
        <v>0</v>
      </c>
      <c r="R68" s="15">
        <f>'Cena na poramnuvanje'!R68*'Sreden kurs'!$D$18</f>
        <v>4366.9993973684204</v>
      </c>
      <c r="S68" s="15">
        <f>'Cena na poramnuvanje'!S68*'Sreden kurs'!$D$18</f>
        <v>4691.2877999999992</v>
      </c>
      <c r="T68" s="15">
        <f>'Cena na poramnuvanje'!T68*'Sreden kurs'!$D$18</f>
        <v>5152.7663999999995</v>
      </c>
      <c r="U68" s="15">
        <f>'Cena na poramnuvanje'!U68*'Sreden kurs'!$D$18</f>
        <v>5406.9498000000003</v>
      </c>
      <c r="V68" s="15">
        <f>'Cena na poramnuvanje'!V68*'Sreden kurs'!$D$18</f>
        <v>4805.316711928147</v>
      </c>
      <c r="W68" s="15">
        <f>'Cena na poramnuvanje'!W68*'Sreden kurs'!$D$18</f>
        <v>4723.2709948652109</v>
      </c>
      <c r="X68" s="15">
        <f>'Cena na poramnuvanje'!X68*'Sreden kurs'!$D$18</f>
        <v>4230.2837769230764</v>
      </c>
      <c r="Y68" s="15">
        <f>'Cena na poramnuvanje'!Y68*'Sreden kurs'!$D$18</f>
        <v>3586.0614230769224</v>
      </c>
      <c r="Z68" s="16">
        <f>'Cena na poramnuvanje'!Z68*'Sreden kurs'!$D$18</f>
        <v>3650.9227228760724</v>
      </c>
      <c r="AA68" s="17">
        <f>'Cena na poramnuvanje'!AA68*'Sreden kurs'!$D$18</f>
        <v>3069.2814153531217</v>
      </c>
    </row>
    <row r="69" spans="2:27" x14ac:dyDescent="0.25">
      <c r="B69" s="68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632.99069999999995</v>
      </c>
      <c r="G69" s="11">
        <f>'Cena na poramnuvanje'!G69*'Sreden kurs'!$D$18</f>
        <v>611.39745000000005</v>
      </c>
      <c r="H69" s="11">
        <f>'Cena na poramnuvanje'!H69*'Sreden kurs'!$D$18</f>
        <v>645.3297</v>
      </c>
      <c r="I69" s="11">
        <f>'Cena na poramnuvanje'!I69*'Sreden kurs'!$D$18</f>
        <v>837.81809999999996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1053.8387357142858</v>
      </c>
      <c r="N69" s="11">
        <f>'Cena na poramnuvanje'!N69*'Sreden kurs'!$D$18</f>
        <v>964.73352857142845</v>
      </c>
      <c r="O69" s="11">
        <f>'Cena na poramnuvanje'!O69*'Sreden kurs'!$D$18</f>
        <v>928.95042857142857</v>
      </c>
      <c r="P69" s="11">
        <f>'Cena na poramnuvanje'!P69*'Sreden kurs'!$D$18</f>
        <v>927.71652857142874</v>
      </c>
      <c r="Q69" s="11">
        <f>'Cena na poramnuvanje'!Q69*'Sreden kurs'!$D$18</f>
        <v>932.65212857142865</v>
      </c>
      <c r="R69" s="11">
        <f>'Cena na poramnuvanje'!R69*'Sreden kurs'!$D$18</f>
        <v>0</v>
      </c>
      <c r="S69" s="11">
        <f>'Cena na poramnuvanje'!S69*'Sreden kurs'!$D$18</f>
        <v>0</v>
      </c>
      <c r="T69" s="11">
        <f>'Cena na poramnuvanje'!T69*'Sreden kurs'!$D$18</f>
        <v>0</v>
      </c>
      <c r="U69" s="11">
        <f>'Cena na poramnuvanje'!U69*'Sreden kurs'!$D$18</f>
        <v>0</v>
      </c>
      <c r="V69" s="11">
        <f>'Cena na poramnuvanje'!V69*'Sreden kurs'!$D$18</f>
        <v>0</v>
      </c>
      <c r="W69" s="11">
        <f>'Cena na poramnuvanje'!W69*'Sreden kurs'!$D$18</f>
        <v>0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0</v>
      </c>
      <c r="AA69" s="9">
        <f>'Cena na poramnuvanje'!AA69*'Sreden kurs'!$D$18</f>
        <v>0</v>
      </c>
    </row>
    <row r="70" spans="2:27" x14ac:dyDescent="0.25">
      <c r="B70" s="68"/>
      <c r="C70" s="10" t="s">
        <v>28</v>
      </c>
      <c r="D70" s="11">
        <f>'Cena na poramnuvanje'!D70*'Sreden kurs'!$D$18</f>
        <v>0</v>
      </c>
      <c r="E70" s="11">
        <f>'Cena na poramnuvanje'!E70*'Sreden kurs'!$D$18</f>
        <v>0</v>
      </c>
      <c r="F70" s="11">
        <f>'Cena na poramnuvanje'!F70*'Sreden kurs'!$D$18</f>
        <v>0</v>
      </c>
      <c r="G70" s="11">
        <f>'Cena na poramnuvanje'!G70*'Sreden kurs'!$D$18</f>
        <v>0</v>
      </c>
      <c r="H70" s="11">
        <f>'Cena na poramnuvanje'!H70*'Sreden kurs'!$D$18</f>
        <v>0</v>
      </c>
      <c r="I70" s="11">
        <f>'Cena na poramnuvanje'!I70*'Sreden kurs'!$D$18</f>
        <v>0</v>
      </c>
      <c r="J70" s="11">
        <f>'Cena na poramnuvanje'!J70*'Sreden kurs'!$D$18</f>
        <v>0</v>
      </c>
      <c r="K70" s="11">
        <f>'Cena na poramnuvanje'!K70*'Sreden kurs'!$D$18</f>
        <v>0</v>
      </c>
      <c r="L70" s="11">
        <f>'Cena na poramnuvanje'!L70*'Sreden kurs'!$D$18</f>
        <v>0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 x14ac:dyDescent="0.25">
      <c r="B71" s="69"/>
      <c r="C71" s="12" t="s">
        <v>29</v>
      </c>
      <c r="D71" s="13">
        <f>'Cena na poramnuvanje'!D71*'Sreden kurs'!$D$18</f>
        <v>0</v>
      </c>
      <c r="E71" s="13">
        <f>'Cena na poramnuvanje'!E71*'Sreden kurs'!$D$18</f>
        <v>0</v>
      </c>
      <c r="F71" s="13">
        <f>'Cena na poramnuvanje'!F71*'Sreden kurs'!$D$18</f>
        <v>0</v>
      </c>
      <c r="G71" s="13">
        <f>'Cena na poramnuvanje'!G71*'Sreden kurs'!$D$18</f>
        <v>0</v>
      </c>
      <c r="H71" s="13">
        <f>'Cena na poramnuvanje'!H71*'Sreden kurs'!$D$18</f>
        <v>0</v>
      </c>
      <c r="I71" s="13">
        <f>'Cena na poramnuvanje'!I71*'Sreden kurs'!$D$18</f>
        <v>0</v>
      </c>
      <c r="J71" s="13">
        <f>'Cena na poramnuvanje'!J71*'Sreden kurs'!$D$18</f>
        <v>0</v>
      </c>
      <c r="K71" s="13">
        <f>'Cena na poramnuvanje'!K71*'Sreden kurs'!$D$18</f>
        <v>0</v>
      </c>
      <c r="L71" s="13">
        <f>'Cena na poramnuvanje'!L71*'Sreden kurs'!$D$18</f>
        <v>0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 x14ac:dyDescent="0.25">
      <c r="B72" s="67" t="str">
        <f>'Cena na poramnuvanje'!B72:B75</f>
        <v>18.11.2020</v>
      </c>
      <c r="C72" s="7" t="s">
        <v>26</v>
      </c>
      <c r="D72" s="8">
        <f>'Cena na poramnuvanje'!D72*'Sreden kurs'!$D$19</f>
        <v>3079.7642591872791</v>
      </c>
      <c r="E72" s="8">
        <f>'Cena na poramnuvanje'!E72*'Sreden kurs'!$D$19</f>
        <v>2724.8213700000001</v>
      </c>
      <c r="F72" s="15">
        <f>'Cena na poramnuvanje'!F72*'Sreden kurs'!$D$19</f>
        <v>0</v>
      </c>
      <c r="G72" s="15">
        <f>'Cena na poramnuvanje'!G72*'Sreden kurs'!$D$19</f>
        <v>0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0</v>
      </c>
      <c r="K72" s="15">
        <f>'Cena na poramnuvanje'!K72*'Sreden kurs'!$D$19</f>
        <v>4563.5791499999996</v>
      </c>
      <c r="L72" s="15">
        <f>'Cena na poramnuvanje'!L72*'Sreden kurs'!$D$19</f>
        <v>4575.5973359999998</v>
      </c>
      <c r="M72" s="15">
        <f>'Cena na poramnuvanje'!M72*'Sreden kurs'!$D$19</f>
        <v>0</v>
      </c>
      <c r="N72" s="15">
        <f>'Cena na poramnuvanje'!N72*'Sreden kurs'!$D$19</f>
        <v>0</v>
      </c>
      <c r="O72" s="15">
        <f>'Cena na poramnuvanje'!O72*'Sreden kurs'!$D$19</f>
        <v>0</v>
      </c>
      <c r="P72" s="15">
        <f>'Cena na poramnuvanje'!P72*'Sreden kurs'!$D$19</f>
        <v>0</v>
      </c>
      <c r="Q72" s="15">
        <f>'Cena na poramnuvanje'!Q72*'Sreden kurs'!$D$19</f>
        <v>0</v>
      </c>
      <c r="R72" s="15">
        <f>'Cena na poramnuvanje'!R72*'Sreden kurs'!$D$19</f>
        <v>4074.3378000000002</v>
      </c>
      <c r="S72" s="15">
        <f>'Cena na poramnuvanje'!S72*'Sreden kurs'!$D$19</f>
        <v>4329.7551000000003</v>
      </c>
      <c r="T72" s="15">
        <f>'Cena na poramnuvanje'!T72*'Sreden kurs'!$D$19</f>
        <v>4962.5486304123724</v>
      </c>
      <c r="U72" s="15">
        <f>'Cena na poramnuvanje'!U72*'Sreden kurs'!$D$19</f>
        <v>5064.7148963562759</v>
      </c>
      <c r="V72" s="15">
        <f>'Cena na poramnuvanje'!V72*'Sreden kurs'!$D$19</f>
        <v>5005.4558907335904</v>
      </c>
      <c r="W72" s="15">
        <f>'Cena na poramnuvanje'!W72*'Sreden kurs'!$D$19</f>
        <v>4806.3250294520549</v>
      </c>
      <c r="X72" s="15">
        <f>'Cena na poramnuvanje'!X72*'Sreden kurs'!$D$19</f>
        <v>4622.3004300509338</v>
      </c>
      <c r="Y72" s="15">
        <f>'Cena na poramnuvanje'!Y72*'Sreden kurs'!$D$19</f>
        <v>0</v>
      </c>
      <c r="Z72" s="16">
        <f>'Cena na poramnuvanje'!Z72*'Sreden kurs'!$D$19</f>
        <v>3703.6457653846155</v>
      </c>
      <c r="AA72" s="17">
        <f>'Cena na poramnuvanje'!AA72*'Sreden kurs'!$D$19</f>
        <v>3200.7365999999997</v>
      </c>
    </row>
    <row r="73" spans="2:27" x14ac:dyDescent="0.25">
      <c r="B73" s="68"/>
      <c r="C73" s="10" t="s">
        <v>27</v>
      </c>
      <c r="D73" s="11">
        <f>'Cena na poramnuvanje'!D73*'Sreden kurs'!$D$19</f>
        <v>0</v>
      </c>
      <c r="E73" s="11">
        <f>'Cena na poramnuvanje'!E73*'Sreden kurs'!$D$19</f>
        <v>0</v>
      </c>
      <c r="F73" s="11">
        <f>'Cena na poramnuvanje'!F73*'Sreden kurs'!$D$19</f>
        <v>589.67199642857145</v>
      </c>
      <c r="G73" s="11">
        <f>'Cena na poramnuvanje'!G73*'Sreden kurs'!$D$19</f>
        <v>571.91264999999999</v>
      </c>
      <c r="H73" s="11">
        <f>'Cena na poramnuvanje'!H73*'Sreden kurs'!$D$19</f>
        <v>599.05845000000011</v>
      </c>
      <c r="I73" s="11">
        <f>'Cena na poramnuvanje'!I73*'Sreden kurs'!$D$19</f>
        <v>724.29930000000002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0</v>
      </c>
      <c r="M73" s="11">
        <f>'Cena na poramnuvanje'!M73*'Sreden kurs'!$D$19</f>
        <v>1052.5166999999999</v>
      </c>
      <c r="N73" s="11">
        <f>'Cena na poramnuvanje'!N73*'Sreden kurs'!$D$19</f>
        <v>1034.6251500000001</v>
      </c>
      <c r="O73" s="11">
        <f>'Cena na poramnuvanje'!O73*'Sreden kurs'!$D$19</f>
        <v>0</v>
      </c>
      <c r="P73" s="11">
        <f>'Cena na poramnuvanje'!P73*'Sreden kurs'!$D$19</f>
        <v>0</v>
      </c>
      <c r="Q73" s="11">
        <f>'Cena na poramnuvanje'!Q73*'Sreden kurs'!$D$19</f>
        <v>0</v>
      </c>
      <c r="R73" s="11">
        <f>'Cena na poramnuvanje'!R73*'Sreden kurs'!$D$19</f>
        <v>0</v>
      </c>
      <c r="S73" s="11">
        <f>'Cena na poramnuvanje'!S73*'Sreden kurs'!$D$19</f>
        <v>0</v>
      </c>
      <c r="T73" s="11">
        <f>'Cena na poramnuvanje'!T73*'Sreden kurs'!$D$19</f>
        <v>0</v>
      </c>
      <c r="U73" s="11">
        <f>'Cena na poramnuvanje'!U73*'Sreden kurs'!$D$19</f>
        <v>0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1435.64265</v>
      </c>
      <c r="Z73" s="11">
        <f>'Cena na poramnuvanje'!Z73*'Sreden kurs'!$D$19</f>
        <v>0</v>
      </c>
      <c r="AA73" s="9">
        <f>'Cena na poramnuvanje'!AA73*'Sreden kurs'!$D$19</f>
        <v>0</v>
      </c>
    </row>
    <row r="74" spans="2:27" x14ac:dyDescent="0.25">
      <c r="B74" s="68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0</v>
      </c>
      <c r="H74" s="11">
        <f>'Cena na poramnuvanje'!H74*'Sreden kurs'!$D$19</f>
        <v>0</v>
      </c>
      <c r="I74" s="11">
        <f>'Cena na poramnuvanje'!I74*'Sreden kurs'!$D$19</f>
        <v>0</v>
      </c>
      <c r="J74" s="11">
        <f>'Cena na poramnuvanje'!J74*'Sreden kurs'!$D$19</f>
        <v>1467.1071000000002</v>
      </c>
      <c r="K74" s="11">
        <f>'Cena na poramnuvanje'!K74*'Sreden kurs'!$D$19</f>
        <v>0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1696.6125</v>
      </c>
      <c r="P74" s="11">
        <f>'Cena na poramnuvanje'!P74*'Sreden kurs'!$D$19</f>
        <v>1604.07</v>
      </c>
      <c r="Q74" s="11">
        <f>'Cena na poramnuvanje'!Q74*'Sreden kurs'!$D$19</f>
        <v>1583.7106500000002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 x14ac:dyDescent="0.25">
      <c r="B75" s="69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0</v>
      </c>
      <c r="H75" s="13">
        <f>'Cena na poramnuvanje'!H75*'Sreden kurs'!$D$19</f>
        <v>0</v>
      </c>
      <c r="I75" s="13">
        <f>'Cena na poramnuvanje'!I75*'Sreden kurs'!$D$19</f>
        <v>0</v>
      </c>
      <c r="J75" s="13">
        <f>'Cena na poramnuvanje'!J75*'Sreden kurs'!$D$19</f>
        <v>4400.70435</v>
      </c>
      <c r="K75" s="13">
        <f>'Cena na poramnuvanje'!K75*'Sreden kurs'!$D$19</f>
        <v>0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5089.22055</v>
      </c>
      <c r="P75" s="13">
        <f>'Cena na poramnuvanje'!P75*'Sreden kurs'!$D$19</f>
        <v>4812.21</v>
      </c>
      <c r="Q75" s="13">
        <f>'Cena na poramnuvanje'!Q75*'Sreden kurs'!$D$19</f>
        <v>4750.5150000000003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 x14ac:dyDescent="0.25">
      <c r="B76" s="67" t="str">
        <f>'Cena na poramnuvanje'!B76:B79</f>
        <v>19.11.2020</v>
      </c>
      <c r="C76" s="7" t="s">
        <v>26</v>
      </c>
      <c r="D76" s="8">
        <f>'Cena na poramnuvanje'!D76*'Sreden kurs'!$D$20</f>
        <v>2887.1759844294352</v>
      </c>
      <c r="E76" s="8">
        <f>'Cena na poramnuvanje'!E76*'Sreden kurs'!$D$20</f>
        <v>2412.0277199999996</v>
      </c>
      <c r="F76" s="15">
        <f>'Cena na poramnuvanje'!F76*'Sreden kurs'!$D$20</f>
        <v>0</v>
      </c>
      <c r="G76" s="15">
        <f>'Cena na poramnuvanje'!G76*'Sreden kurs'!$D$20</f>
        <v>0</v>
      </c>
      <c r="H76" s="15">
        <f>'Cena na poramnuvanje'!H76*'Sreden kurs'!$D$20</f>
        <v>0</v>
      </c>
      <c r="I76" s="15">
        <f>'Cena na poramnuvanje'!I76*'Sreden kurs'!$D$20</f>
        <v>0</v>
      </c>
      <c r="J76" s="15">
        <f>'Cena na poramnuvanje'!J76*'Sreden kurs'!$D$20</f>
        <v>0</v>
      </c>
      <c r="K76" s="15">
        <f>'Cena na poramnuvanje'!K76*'Sreden kurs'!$D$20</f>
        <v>4561.7282999999998</v>
      </c>
      <c r="L76" s="15">
        <f>'Cena na poramnuvanje'!L76*'Sreden kurs'!$D$20</f>
        <v>4539.826575</v>
      </c>
      <c r="M76" s="15">
        <f>'Cena na poramnuvanje'!M76*'Sreden kurs'!$D$20</f>
        <v>4166.7260624999999</v>
      </c>
      <c r="N76" s="15">
        <f>'Cena na poramnuvanje'!N76*'Sreden kurs'!$D$20</f>
        <v>4088.3220000000001</v>
      </c>
      <c r="O76" s="15">
        <f>'Cena na poramnuvanje'!O76*'Sreden kurs'!$D$20</f>
        <v>4248.7289999999994</v>
      </c>
      <c r="P76" s="15">
        <f>'Cena na poramnuvanje'!P76*'Sreden kurs'!$D$20</f>
        <v>4377.0546000000004</v>
      </c>
      <c r="Q76" s="15">
        <f>'Cena na poramnuvanje'!Q76*'Sreden kurs'!$D$20</f>
        <v>4373.9698500000004</v>
      </c>
      <c r="R76" s="15">
        <f>'Cena na poramnuvanje'!R76*'Sreden kurs'!$D$20</f>
        <v>4328.9324999999999</v>
      </c>
      <c r="S76" s="15">
        <f>'Cena na poramnuvanje'!S76*'Sreden kurs'!$D$20</f>
        <v>4573.8616499999998</v>
      </c>
      <c r="T76" s="15">
        <f>'Cena na poramnuvanje'!T76*'Sreden kurs'!$D$20</f>
        <v>5182.0993670352655</v>
      </c>
      <c r="U76" s="15">
        <f>'Cena na poramnuvanje'!U76*'Sreden kurs'!$D$20</f>
        <v>5628.6224605263151</v>
      </c>
      <c r="V76" s="15">
        <f>'Cena na poramnuvanje'!V76*'Sreden kurs'!$D$20</f>
        <v>5346.5854481568185</v>
      </c>
      <c r="W76" s="15">
        <f>'Cena na poramnuvanje'!W76*'Sreden kurs'!$D$20</f>
        <v>4997.7171236842096</v>
      </c>
      <c r="X76" s="15">
        <f>'Cena na poramnuvanje'!X76*'Sreden kurs'!$D$20</f>
        <v>4848.4043999999994</v>
      </c>
      <c r="Y76" s="15">
        <f>'Cena na poramnuvanje'!Y76*'Sreden kurs'!$D$20</f>
        <v>4311.0409499999987</v>
      </c>
      <c r="Z76" s="16">
        <f>'Cena na poramnuvanje'!Z76*'Sreden kurs'!$D$20</f>
        <v>4082.1525000000001</v>
      </c>
      <c r="AA76" s="17">
        <f>'Cena na poramnuvanje'!AA76*'Sreden kurs'!$D$20</f>
        <v>3613.2705000000001</v>
      </c>
    </row>
    <row r="77" spans="2:27" x14ac:dyDescent="0.25">
      <c r="B77" s="68"/>
      <c r="C77" s="10" t="s">
        <v>27</v>
      </c>
      <c r="D77" s="11">
        <f>'Cena na poramnuvanje'!D77*'Sreden kurs'!$D$20</f>
        <v>0</v>
      </c>
      <c r="E77" s="11">
        <f>'Cena na poramnuvanje'!E77*'Sreden kurs'!$D$20</f>
        <v>0</v>
      </c>
      <c r="F77" s="11">
        <f>'Cena na poramnuvanje'!F77*'Sreden kurs'!$D$20</f>
        <v>522.28245000000004</v>
      </c>
      <c r="G77" s="11">
        <f>'Cena na poramnuvanje'!G77*'Sreden kurs'!$D$20</f>
        <v>514.53629999999998</v>
      </c>
      <c r="H77" s="11">
        <f>'Cena na poramnuvanje'!H77*'Sreden kurs'!$D$20</f>
        <v>582.4008</v>
      </c>
      <c r="I77" s="11">
        <f>'Cena na poramnuvanje'!I77*'Sreden kurs'!$D$20</f>
        <v>788.46209999999996</v>
      </c>
      <c r="J77" s="11">
        <f>'Cena na poramnuvanje'!J77*'Sreden kurs'!$D$20</f>
        <v>950.10300000000007</v>
      </c>
      <c r="K77" s="11">
        <f>'Cena na poramnuvanje'!K77*'Sreden kurs'!$D$20</f>
        <v>0</v>
      </c>
      <c r="L77" s="11">
        <f>'Cena na poramnuvanje'!L77*'Sreden kurs'!$D$20</f>
        <v>0</v>
      </c>
      <c r="M77" s="11">
        <f>'Cena na poramnuvanje'!M77*'Sreden kurs'!$D$20</f>
        <v>0</v>
      </c>
      <c r="N77" s="11">
        <f>'Cena na poramnuvanje'!N77*'Sreden kurs'!$D$20</f>
        <v>0</v>
      </c>
      <c r="O77" s="11">
        <f>'Cena na poramnuvanje'!O77*'Sreden kurs'!$D$20</f>
        <v>0</v>
      </c>
      <c r="P77" s="11">
        <f>'Cena na poramnuvanje'!P77*'Sreden kurs'!$D$20</f>
        <v>0</v>
      </c>
      <c r="Q77" s="11">
        <f>'Cena na poramnuvanje'!Q77*'Sreden kurs'!$D$20</f>
        <v>0</v>
      </c>
      <c r="R77" s="11">
        <f>'Cena na poramnuvanje'!R77*'Sreden kurs'!$D$20</f>
        <v>0</v>
      </c>
      <c r="S77" s="11">
        <f>'Cena na poramnuvanje'!S77*'Sreden kurs'!$D$20</f>
        <v>0</v>
      </c>
      <c r="T77" s="11">
        <f>'Cena na poramnuvanje'!T77*'Sreden kurs'!$D$20</f>
        <v>0</v>
      </c>
      <c r="U77" s="11">
        <f>'Cena na poramnuvanje'!U77*'Sreden kurs'!$D$20</f>
        <v>0</v>
      </c>
      <c r="V77" s="11">
        <f>'Cena na poramnuvanje'!V77*'Sreden kurs'!$D$20</f>
        <v>0</v>
      </c>
      <c r="W77" s="11">
        <f>'Cena na poramnuvanje'!W77*'Sreden kurs'!$D$20</f>
        <v>0</v>
      </c>
      <c r="X77" s="11">
        <f>'Cena na poramnuvanje'!X77*'Sreden kurs'!$D$20</f>
        <v>0</v>
      </c>
      <c r="Y77" s="11">
        <f>'Cena na poramnuvanje'!Y77*'Sreden kurs'!$D$20</f>
        <v>0</v>
      </c>
      <c r="Z77" s="11">
        <f>'Cena na poramnuvanje'!Z77*'Sreden kurs'!$D$20</f>
        <v>0</v>
      </c>
      <c r="AA77" s="9">
        <f>'Cena na poramnuvanje'!AA77*'Sreden kurs'!$D$20</f>
        <v>0</v>
      </c>
    </row>
    <row r="78" spans="2:27" ht="24" customHeight="1" x14ac:dyDescent="0.25">
      <c r="B78" s="68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0</v>
      </c>
      <c r="H78" s="11">
        <f>'Cena na poramnuvanje'!H78*'Sreden kurs'!$D$20</f>
        <v>0</v>
      </c>
      <c r="I78" s="11">
        <f>'Cena na poramnuvanje'!I78*'Sreden kurs'!$D$20</f>
        <v>0</v>
      </c>
      <c r="J78" s="11">
        <f>'Cena na poramnuvanje'!J78*'Sreden kurs'!$D$20</f>
        <v>0</v>
      </c>
      <c r="K78" s="11">
        <f>'Cena na poramnuvanje'!K78*'Sreden kurs'!$D$20</f>
        <v>0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 x14ac:dyDescent="0.25">
      <c r="B79" s="69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0</v>
      </c>
      <c r="H79" s="13">
        <f>'Cena na poramnuvanje'!H79*'Sreden kurs'!$D$20</f>
        <v>0</v>
      </c>
      <c r="I79" s="13">
        <f>'Cena na poramnuvanje'!I79*'Sreden kurs'!$D$20</f>
        <v>0</v>
      </c>
      <c r="J79" s="13">
        <f>'Cena na poramnuvanje'!J79*'Sreden kurs'!$D$20</f>
        <v>0</v>
      </c>
      <c r="K79" s="13">
        <f>'Cena na poramnuvanje'!K79*'Sreden kurs'!$D$20</f>
        <v>0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 x14ac:dyDescent="0.25">
      <c r="B80" s="67" t="str">
        <f>'Cena na poramnuvanje'!B80:B83</f>
        <v>20.11.2020</v>
      </c>
      <c r="C80" s="7" t="s">
        <v>26</v>
      </c>
      <c r="D80" s="8">
        <f>'Cena na poramnuvanje'!D80*'Sreden kurs'!$D$21</f>
        <v>3210.4021500000003</v>
      </c>
      <c r="E80" s="8">
        <f>'Cena na poramnuvanje'!E80*'Sreden kurs'!$D$21</f>
        <v>2801.9812499999998</v>
      </c>
      <c r="F80" s="15">
        <f>'Cena na poramnuvanje'!F80*'Sreden kurs'!$D$21</f>
        <v>2722.3653214285714</v>
      </c>
      <c r="G80" s="15">
        <f>'Cena na poramnuvanje'!G80*'Sreden kurs'!$D$21</f>
        <v>2582.5527000000002</v>
      </c>
      <c r="H80" s="15">
        <f>'Cena na poramnuvanje'!H80*'Sreden kurs'!$D$21</f>
        <v>2732.4715499999998</v>
      </c>
      <c r="I80" s="15">
        <f>'Cena na poramnuvanje'!I80*'Sreden kurs'!$D$21</f>
        <v>3607.9235999999996</v>
      </c>
      <c r="J80" s="15">
        <f>'Cena na poramnuvanje'!J80*'Sreden kurs'!$D$21</f>
        <v>4277.7256499999994</v>
      </c>
      <c r="K80" s="15">
        <f>'Cena na poramnuvanje'!K80*'Sreden kurs'!$D$21</f>
        <v>4747.4302500000003</v>
      </c>
      <c r="L80" s="15">
        <f>'Cena na poramnuvanje'!L80*'Sreden kurs'!$D$21</f>
        <v>5138.0162838215711</v>
      </c>
      <c r="M80" s="15">
        <f>'Cena na poramnuvanje'!M80*'Sreden kurs'!$D$21</f>
        <v>4603.0639499999997</v>
      </c>
      <c r="N80" s="15">
        <f>'Cena na poramnuvanje'!N80*'Sreden kurs'!$D$21</f>
        <v>0</v>
      </c>
      <c r="O80" s="15">
        <f>'Cena na poramnuvanje'!O80*'Sreden kurs'!$D$21</f>
        <v>4405.0230000000001</v>
      </c>
      <c r="P80" s="15">
        <f>'Cena na poramnuvanje'!P80*'Sreden kurs'!$D$21</f>
        <v>4446.9755999999998</v>
      </c>
      <c r="Q80" s="15">
        <f>'Cena na poramnuvanje'!Q80*'Sreden kurs'!$D$21</f>
        <v>4485.2264999999998</v>
      </c>
      <c r="R80" s="15">
        <f>'Cena na poramnuvanje'!R80*'Sreden kurs'!$D$21</f>
        <v>4382.8128000000006</v>
      </c>
      <c r="S80" s="15">
        <f>'Cena na poramnuvanje'!S80*'Sreden kurs'!$D$21</f>
        <v>4573.8616499999998</v>
      </c>
      <c r="T80" s="15">
        <f>'Cena na poramnuvanje'!T80*'Sreden kurs'!$D$21</f>
        <v>5118.0115500000002</v>
      </c>
      <c r="U80" s="15">
        <f>'Cena na poramnuvanje'!U80*'Sreden kurs'!$D$21</f>
        <v>5036.4101101167325</v>
      </c>
      <c r="V80" s="15">
        <f>'Cena na poramnuvanje'!V80*'Sreden kurs'!$D$21</f>
        <v>4676.2753499999999</v>
      </c>
      <c r="W80" s="15">
        <f>'Cena na poramnuvanje'!W80*'Sreden kurs'!$D$21</f>
        <v>4244.616</v>
      </c>
      <c r="X80" s="15">
        <f>'Cena na poramnuvanje'!X80*'Sreden kurs'!$D$21</f>
        <v>3961.4359499999996</v>
      </c>
      <c r="Y80" s="15">
        <f>'Cena na poramnuvanje'!Y80*'Sreden kurs'!$D$21</f>
        <v>3481.2432000000003</v>
      </c>
      <c r="Z80" s="16">
        <f>'Cena na poramnuvanje'!Z80*'Sreden kurs'!$D$21</f>
        <v>3311.17065</v>
      </c>
      <c r="AA80" s="17">
        <f>'Cena na poramnuvanje'!AA80*'Sreden kurs'!$D$21</f>
        <v>2974.9328999999998</v>
      </c>
    </row>
    <row r="81" spans="2:27" x14ac:dyDescent="0.25">
      <c r="B81" s="68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0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0</v>
      </c>
      <c r="U81" s="11">
        <f>'Cena na poramnuvanje'!U81*'Sreden kurs'!$D$21</f>
        <v>0</v>
      </c>
      <c r="V81" s="11">
        <f>'Cena na poramnuvanje'!V81*'Sreden kurs'!$D$21</f>
        <v>0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0</v>
      </c>
      <c r="AA81" s="9">
        <f>'Cena na poramnuvanje'!AA81*'Sreden kurs'!$D$21</f>
        <v>0</v>
      </c>
    </row>
    <row r="82" spans="2:27" x14ac:dyDescent="0.25">
      <c r="B82" s="68"/>
      <c r="C82" s="10" t="s">
        <v>28</v>
      </c>
      <c r="D82" s="11">
        <f>'Cena na poramnuvanje'!D82*'Sreden kurs'!$D$21</f>
        <v>0</v>
      </c>
      <c r="E82" s="11">
        <f>'Cena na poramnuvanje'!E82*'Sreden kurs'!$D$21</f>
        <v>0</v>
      </c>
      <c r="F82" s="11">
        <f>'Cena na poramnuvanje'!F82*'Sreden kurs'!$D$21</f>
        <v>0</v>
      </c>
      <c r="G82" s="11">
        <f>'Cena na poramnuvanje'!G82*'Sreden kurs'!$D$21</f>
        <v>0</v>
      </c>
      <c r="H82" s="11">
        <f>'Cena na poramnuvanje'!H82*'Sreden kurs'!$D$21</f>
        <v>0</v>
      </c>
      <c r="I82" s="11">
        <f>'Cena na poramnuvanje'!I82*'Sreden kurs'!$D$21</f>
        <v>0</v>
      </c>
      <c r="J82" s="11">
        <f>'Cena na poramnuvanje'!J82*'Sreden kurs'!$D$21</f>
        <v>0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1695.9955499999999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 x14ac:dyDescent="0.25">
      <c r="B83" s="69"/>
      <c r="C83" s="12" t="s">
        <v>29</v>
      </c>
      <c r="D83" s="13">
        <f>'Cena na poramnuvanje'!D83*'Sreden kurs'!$D$21</f>
        <v>0</v>
      </c>
      <c r="E83" s="13">
        <f>'Cena na poramnuvanje'!E83*'Sreden kurs'!$D$21</f>
        <v>0</v>
      </c>
      <c r="F83" s="13">
        <f>'Cena na poramnuvanje'!F83*'Sreden kurs'!$D$21</f>
        <v>0</v>
      </c>
      <c r="G83" s="13">
        <f>'Cena na poramnuvanje'!G83*'Sreden kurs'!$D$21</f>
        <v>0</v>
      </c>
      <c r="H83" s="13">
        <f>'Cena na poramnuvanje'!H83*'Sreden kurs'!$D$21</f>
        <v>0</v>
      </c>
      <c r="I83" s="13">
        <f>'Cena na poramnuvanje'!I83*'Sreden kurs'!$D$21</f>
        <v>0</v>
      </c>
      <c r="J83" s="13">
        <f>'Cena na poramnuvanje'!J83*'Sreden kurs'!$D$21</f>
        <v>0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5087.3696999999993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 x14ac:dyDescent="0.25">
      <c r="B84" s="67" t="str">
        <f>'Cena na poramnuvanje'!B84:B87</f>
        <v>21.11.2020</v>
      </c>
      <c r="C84" s="7" t="s">
        <v>26</v>
      </c>
      <c r="D84" s="8">
        <f>'Cena na poramnuvanje'!D84*'Sreden kurs'!$D$22</f>
        <v>2847.0186000000003</v>
      </c>
      <c r="E84" s="8">
        <f>'Cena na poramnuvanje'!E84*'Sreden kurs'!$D$22</f>
        <v>2640.5459999999998</v>
      </c>
      <c r="F84" s="15">
        <f>'Cena na poramnuvanje'!F84*'Sreden kurs'!$D$22</f>
        <v>2460.3966</v>
      </c>
      <c r="G84" s="15">
        <f>'Cena na poramnuvanje'!G84*'Sreden kurs'!$D$22</f>
        <v>0</v>
      </c>
      <c r="H84" s="15">
        <f>'Cena na poramnuvanje'!H84*'Sreden kurs'!$D$22</f>
        <v>0</v>
      </c>
      <c r="I84" s="15">
        <f>'Cena na poramnuvanje'!I84*'Sreden kurs'!$D$22</f>
        <v>2438.1864</v>
      </c>
      <c r="J84" s="15">
        <f>'Cena na poramnuvanje'!J84*'Sreden kurs'!$D$22</f>
        <v>2581.3188</v>
      </c>
      <c r="K84" s="15">
        <f>'Cena na poramnuvanje'!K84*'Sreden kurs'!$D$22</f>
        <v>2963.2108499999999</v>
      </c>
      <c r="L84" s="15">
        <f>'Cena na poramnuvanje'!L84*'Sreden kurs'!$D$22</f>
        <v>3200.1196499999996</v>
      </c>
      <c r="M84" s="15">
        <f>'Cena na poramnuvanje'!M84*'Sreden kurs'!$D$22</f>
        <v>3278.4722999999999</v>
      </c>
      <c r="N84" s="15">
        <f>'Cena na poramnuvanje'!N84*'Sreden kurs'!$D$22</f>
        <v>0</v>
      </c>
      <c r="O84" s="15">
        <f>'Cena na poramnuvanje'!O84*'Sreden kurs'!$D$22</f>
        <v>3236.5197000000003</v>
      </c>
      <c r="P84" s="15">
        <f>'Cena na poramnuvanje'!P84*'Sreden kurs'!$D$22</f>
        <v>3366.6961500000007</v>
      </c>
      <c r="Q84" s="15">
        <f>'Cena na poramnuvanje'!Q84*'Sreden kurs'!$D$22</f>
        <v>3241.4038875000001</v>
      </c>
      <c r="R84" s="15">
        <f>'Cena na poramnuvanje'!R84*'Sreden kurs'!$D$22</f>
        <v>3443.1979500000002</v>
      </c>
      <c r="S84" s="15">
        <f>'Cena na poramnuvanje'!S84*'Sreden kurs'!$D$22</f>
        <v>3849.0185835984094</v>
      </c>
      <c r="T84" s="15">
        <f>'Cena na poramnuvanje'!T84*'Sreden kurs'!$D$22</f>
        <v>4356.9009000000005</v>
      </c>
      <c r="U84" s="15">
        <f>'Cena na poramnuvanje'!U84*'Sreden kurs'!$D$22</f>
        <v>4603.9679955445545</v>
      </c>
      <c r="V84" s="15">
        <f>'Cena na poramnuvanje'!V84*'Sreden kurs'!$D$22</f>
        <v>4216.8532500000001</v>
      </c>
      <c r="W84" s="15">
        <f>'Cena na poramnuvanje'!W84*'Sreden kurs'!$D$22</f>
        <v>4065.1618928571424</v>
      </c>
      <c r="X84" s="15">
        <f>'Cena na poramnuvanje'!X84*'Sreden kurs'!$D$22</f>
        <v>3631.0402136182902</v>
      </c>
      <c r="Y84" s="15">
        <f>'Cena na poramnuvanje'!Y84*'Sreden kurs'!$D$22</f>
        <v>3210.3738269461082</v>
      </c>
      <c r="Z84" s="16">
        <f>'Cena na poramnuvanje'!Z84*'Sreden kurs'!$D$22</f>
        <v>2889.1768499999998</v>
      </c>
      <c r="AA84" s="17">
        <f>'Cena na poramnuvanje'!AA84*'Sreden kurs'!$D$22</f>
        <v>2341.3252500000003</v>
      </c>
    </row>
    <row r="85" spans="2:27" x14ac:dyDescent="0.25">
      <c r="B85" s="68"/>
      <c r="C85" s="10" t="s">
        <v>27</v>
      </c>
      <c r="D85" s="11">
        <f>'Cena na poramnuvanje'!D85*'Sreden kurs'!$D$22</f>
        <v>0</v>
      </c>
      <c r="E85" s="11">
        <f>'Cena na poramnuvanje'!E85*'Sreden kurs'!$D$22</f>
        <v>0</v>
      </c>
      <c r="F85" s="11">
        <f>'Cena na poramnuvanje'!F85*'Sreden kurs'!$D$22</f>
        <v>0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0</v>
      </c>
      <c r="P85" s="11">
        <f>'Cena na poramnuvanje'!P85*'Sreden kurs'!$D$22</f>
        <v>0</v>
      </c>
      <c r="Q85" s="11">
        <f>'Cena na poramnuvanje'!Q85*'Sreden kurs'!$D$22</f>
        <v>0</v>
      </c>
      <c r="R85" s="11">
        <f>'Cena na poramnuvanje'!R85*'Sreden kurs'!$D$22</f>
        <v>0</v>
      </c>
      <c r="S85" s="11">
        <f>'Cena na poramnuvanje'!S85*'Sreden kurs'!$D$22</f>
        <v>0</v>
      </c>
      <c r="T85" s="11">
        <f>'Cena na poramnuvanje'!T85*'Sreden kurs'!$D$22</f>
        <v>0</v>
      </c>
      <c r="U85" s="11">
        <f>'Cena na poramnuvanje'!U85*'Sreden kurs'!$D$22</f>
        <v>0</v>
      </c>
      <c r="V85" s="11">
        <f>'Cena na poramnuvanje'!V85*'Sreden kurs'!$D$22</f>
        <v>0</v>
      </c>
      <c r="W85" s="11">
        <f>'Cena na poramnuvanje'!W85*'Sreden kurs'!$D$22</f>
        <v>0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 x14ac:dyDescent="0.25">
      <c r="B86" s="68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887.17410000000007</v>
      </c>
      <c r="H86" s="11">
        <f>'Cena na poramnuvanje'!H86*'Sreden kurs'!$D$22</f>
        <v>874.21815000000004</v>
      </c>
      <c r="I86" s="11">
        <f>'Cena na poramnuvanje'!I86*'Sreden kurs'!$D$22</f>
        <v>0</v>
      </c>
      <c r="J86" s="11">
        <f>'Cena na poramnuvanje'!J86*'Sreden kurs'!$D$22</f>
        <v>0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1235.7508500000001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 x14ac:dyDescent="0.25">
      <c r="B87" s="69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2661.5223000000001</v>
      </c>
      <c r="H87" s="13">
        <f>'Cena na poramnuvanje'!H87*'Sreden kurs'!$D$22</f>
        <v>2622.0374999999999</v>
      </c>
      <c r="I87" s="13">
        <f>'Cena na poramnuvanje'!I87*'Sreden kurs'!$D$22</f>
        <v>0</v>
      </c>
      <c r="J87" s="13">
        <f>'Cena na poramnuvanje'!J87*'Sreden kurs'!$D$22</f>
        <v>0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3706.6356000000001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 x14ac:dyDescent="0.25">
      <c r="B88" s="67" t="str">
        <f>'Cena na poramnuvanje'!B88:B91</f>
        <v>22.11.2020</v>
      </c>
      <c r="C88" s="7" t="s">
        <v>26</v>
      </c>
      <c r="D88" s="8">
        <f>'Cena na poramnuvanje'!D88*'Sreden kurs'!$D$23</f>
        <v>2380.81005</v>
      </c>
      <c r="E88" s="8">
        <f>'Cena na poramnuvanje'!E88*'Sreden kurs'!$D$23</f>
        <v>2133.4130999999998</v>
      </c>
      <c r="F88" s="15">
        <f>'Cena na poramnuvanje'!F88*'Sreden kurs'!$D$23</f>
        <v>1991.3089500000003</v>
      </c>
      <c r="G88" s="15">
        <f>'Cena na poramnuvanje'!G88*'Sreden kurs'!$D$23</f>
        <v>1878.7249227272728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2544.9187499999998</v>
      </c>
      <c r="K88" s="15">
        <f>'Cena na poramnuvanje'!K88*'Sreden kurs'!$D$23</f>
        <v>2984.8041000000003</v>
      </c>
      <c r="L88" s="15">
        <f>'Cena na poramnuvanje'!L88*'Sreden kurs'!$D$23</f>
        <v>2952.7226999999998</v>
      </c>
      <c r="M88" s="15">
        <f>'Cena na poramnuvanje'!M88*'Sreden kurs'!$D$23</f>
        <v>3113.74665</v>
      </c>
      <c r="N88" s="15">
        <f>'Cena na poramnuvanje'!N88*'Sreden kurs'!$D$23</f>
        <v>3042.1804500000003</v>
      </c>
      <c r="O88" s="15">
        <f>'Cena na poramnuvanje'!O88*'Sreden kurs'!$D$23</f>
        <v>3037.8618000000001</v>
      </c>
      <c r="P88" s="15">
        <f>'Cena na poramnuvanje'!P88*'Sreden kurs'!$D$23</f>
        <v>2974.9328999999998</v>
      </c>
      <c r="Q88" s="15">
        <f>'Cena na poramnuvanje'!Q88*'Sreden kurs'!$D$23</f>
        <v>2937.2989499999999</v>
      </c>
      <c r="R88" s="15">
        <f>'Cena na poramnuvanje'!R88*'Sreden kurs'!$D$23</f>
        <v>3219.8620499999997</v>
      </c>
      <c r="S88" s="15">
        <f>'Cena na poramnuvanje'!S88*'Sreden kurs'!$D$23</f>
        <v>3528.3370500000001</v>
      </c>
      <c r="T88" s="15">
        <f>'Cena na poramnuvanje'!T88*'Sreden kurs'!$D$23</f>
        <v>4004.0055000000002</v>
      </c>
      <c r="U88" s="15">
        <f>'Cena na poramnuvanje'!U88*'Sreden kurs'!$D$23</f>
        <v>4239.0634499999996</v>
      </c>
      <c r="V88" s="15">
        <f>'Cena na poramnuvanje'!V88*'Sreden kurs'!$D$23</f>
        <v>4152.6904500000001</v>
      </c>
      <c r="W88" s="15">
        <f>'Cena na poramnuvanje'!W88*'Sreden kurs'!$D$23</f>
        <v>4082.35815</v>
      </c>
      <c r="X88" s="15">
        <f>'Cena na poramnuvanje'!X88*'Sreden kurs'!$D$23</f>
        <v>3771.4153500000007</v>
      </c>
      <c r="Y88" s="15">
        <f>'Cena na poramnuvanje'!Y88*'Sreden kurs'!$D$23</f>
        <v>3599.2863000000007</v>
      </c>
      <c r="Z88" s="16">
        <f>'Cena na poramnuvanje'!Z88*'Sreden kurs'!$D$23</f>
        <v>3386.4385499999999</v>
      </c>
      <c r="AA88" s="17">
        <f>'Cena na poramnuvanje'!AA88*'Sreden kurs'!$D$23</f>
        <v>2937.2989499999999</v>
      </c>
    </row>
    <row r="89" spans="2:27" x14ac:dyDescent="0.25">
      <c r="B89" s="68"/>
      <c r="C89" s="10" t="s">
        <v>27</v>
      </c>
      <c r="D89" s="11">
        <f>'Cena na poramnuvanje'!D89*'Sreden kurs'!$D$23</f>
        <v>0</v>
      </c>
      <c r="E89" s="11">
        <f>'Cena na poramnuvanje'!E89*'Sreden kurs'!$D$23</f>
        <v>0</v>
      </c>
      <c r="F89" s="11">
        <f>'Cena na poramnuvanje'!F89*'Sreden kurs'!$D$23</f>
        <v>0</v>
      </c>
      <c r="G89" s="11">
        <f>'Cena na poramnuvanje'!G89*'Sreden kurs'!$D$23</f>
        <v>0</v>
      </c>
      <c r="H89" s="11">
        <f>'Cena na poramnuvanje'!H89*'Sreden kurs'!$D$23</f>
        <v>0</v>
      </c>
      <c r="I89" s="11">
        <f>'Cena na poramnuvanje'!I89*'Sreden kurs'!$D$23</f>
        <v>0</v>
      </c>
      <c r="J89" s="11">
        <f>'Cena na poramnuvanje'!J89*'Sreden kurs'!$D$23</f>
        <v>0</v>
      </c>
      <c r="K89" s="11">
        <f>'Cena na poramnuvanje'!K89*'Sreden kurs'!$D$23</f>
        <v>0</v>
      </c>
      <c r="L89" s="11">
        <f>'Cena na poramnuvanje'!L89*'Sreden kurs'!$D$23</f>
        <v>0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0</v>
      </c>
      <c r="Q89" s="11">
        <f>'Cena na poramnuvanje'!Q89*'Sreden kurs'!$D$23</f>
        <v>0</v>
      </c>
      <c r="R89" s="11">
        <f>'Cena na poramnuvanje'!R89*'Sreden kurs'!$D$23</f>
        <v>0</v>
      </c>
      <c r="S89" s="11">
        <f>'Cena na poramnuvanje'!S89*'Sreden kurs'!$D$23</f>
        <v>0</v>
      </c>
      <c r="T89" s="11">
        <f>'Cena na poramnuvanje'!T89*'Sreden kurs'!$D$23</f>
        <v>0</v>
      </c>
      <c r="U89" s="11">
        <f>'Cena na poramnuvanje'!U89*'Sreden kurs'!$D$23</f>
        <v>0</v>
      </c>
      <c r="V89" s="11">
        <f>'Cena na poramnuvanje'!V89*'Sreden kurs'!$D$23</f>
        <v>0</v>
      </c>
      <c r="W89" s="11">
        <f>'Cena na poramnuvanje'!W89*'Sreden kurs'!$D$23</f>
        <v>0</v>
      </c>
      <c r="X89" s="11">
        <f>'Cena na poramnuvanje'!X89*'Sreden kurs'!$D$23</f>
        <v>0</v>
      </c>
      <c r="Y89" s="11">
        <f>'Cena na poramnuvanje'!Y89*'Sreden kurs'!$D$23</f>
        <v>0</v>
      </c>
      <c r="Z89" s="11">
        <f>'Cena na poramnuvanje'!Z89*'Sreden kurs'!$D$23</f>
        <v>0</v>
      </c>
      <c r="AA89" s="9">
        <f>'Cena na poramnuvanje'!AA89*'Sreden kurs'!$D$23</f>
        <v>0</v>
      </c>
    </row>
    <row r="90" spans="2:27" x14ac:dyDescent="0.25">
      <c r="B90" s="68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0</v>
      </c>
      <c r="H90" s="11">
        <f>'Cena na poramnuvanje'!H90*'Sreden kurs'!$D$23</f>
        <v>801.41804999999999</v>
      </c>
      <c r="I90" s="11">
        <f>'Cena na poramnuvanje'!I90*'Sreden kurs'!$D$23</f>
        <v>895.19444999999996</v>
      </c>
      <c r="J90" s="11">
        <f>'Cena na poramnuvanje'!J90*'Sreden kurs'!$D$23</f>
        <v>0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0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 x14ac:dyDescent="0.25">
      <c r="B91" s="69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0</v>
      </c>
      <c r="H91" s="13">
        <f>'Cena na poramnuvanje'!H91*'Sreden kurs'!$D$23</f>
        <v>2404.2541499999998</v>
      </c>
      <c r="I91" s="13">
        <f>'Cena na poramnuvanje'!I91*'Sreden kurs'!$D$23</f>
        <v>2684.9664000000002</v>
      </c>
      <c r="J91" s="13">
        <f>'Cena na poramnuvanje'!J91*'Sreden kurs'!$D$23</f>
        <v>0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0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 x14ac:dyDescent="0.25">
      <c r="B92" s="67" t="str">
        <f>'Cena na poramnuvanje'!B92:B95</f>
        <v>23.11.2020</v>
      </c>
      <c r="C92" s="7" t="s">
        <v>26</v>
      </c>
      <c r="D92" s="8">
        <f>'Cena na poramnuvanje'!D92*'Sreden kurs'!$D$24</f>
        <v>2847.8411999999998</v>
      </c>
      <c r="E92" s="8">
        <f>'Cena na poramnuvanje'!E92*'Sreden kurs'!$D$24</f>
        <v>2726.9190000000003</v>
      </c>
      <c r="F92" s="15">
        <f>'Cena na poramnuvanje'!F92*'Sreden kurs'!$D$24</f>
        <v>2640.5459999999998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4002.7715999999996</v>
      </c>
      <c r="K92" s="15">
        <f>'Cena na poramnuvanje'!K92*'Sreden kurs'!$D$24</f>
        <v>4688.2030500000001</v>
      </c>
      <c r="L92" s="15">
        <f>'Cena na poramnuvanje'!L92*'Sreden kurs'!$D$24</f>
        <v>5497.0244999999995</v>
      </c>
      <c r="M92" s="15">
        <f>'Cena na poramnuvanje'!M92*'Sreden kurs'!$D$24</f>
        <v>5453.8380000000006</v>
      </c>
      <c r="N92" s="15">
        <f>'Cena na poramnuvanje'!N92*'Sreden kurs'!$D$24</f>
        <v>5107.1120999999994</v>
      </c>
      <c r="O92" s="15">
        <f>'Cena na poramnuvanje'!O92*'Sreden kurs'!$D$24</f>
        <v>5287.2615000000005</v>
      </c>
      <c r="P92" s="15">
        <f>'Cena na poramnuvanje'!P92*'Sreden kurs'!$D$24</f>
        <v>5641.8535124999999</v>
      </c>
      <c r="Q92" s="15">
        <f>'Cena na poramnuvanje'!Q92*'Sreden kurs'!$D$24</f>
        <v>5623.8077249999997</v>
      </c>
      <c r="R92" s="15">
        <f>'Cena na poramnuvanje'!R92*'Sreden kurs'!$D$24</f>
        <v>5607.2529000000004</v>
      </c>
      <c r="S92" s="15">
        <f>'Cena na poramnuvanje'!S92*'Sreden kurs'!$D$24</f>
        <v>5832.0283500000005</v>
      </c>
      <c r="T92" s="15">
        <f>'Cena na poramnuvanje'!T92*'Sreden kurs'!$D$24</f>
        <v>6698.0204999999987</v>
      </c>
      <c r="U92" s="15">
        <f>'Cena na poramnuvanje'!U92*'Sreden kurs'!$D$24</f>
        <v>6832.9268999999986</v>
      </c>
      <c r="V92" s="15">
        <f>'Cena na poramnuvanje'!V92*'Sreden kurs'!$D$24</f>
        <v>6811.3336499999996</v>
      </c>
      <c r="W92" s="15">
        <f>'Cena na poramnuvanje'!W92*'Sreden kurs'!$D$24</f>
        <v>6749.8442999999997</v>
      </c>
      <c r="X92" s="15">
        <f>'Cena na poramnuvanje'!X92*'Sreden kurs'!$D$24</f>
        <v>5419.9057499999999</v>
      </c>
      <c r="Y92" s="15">
        <f>'Cena na poramnuvanje'!Y92*'Sreden kurs'!$D$24</f>
        <v>5108.5516499999994</v>
      </c>
      <c r="Z92" s="16">
        <f>'Cena na poramnuvanje'!Z92*'Sreden kurs'!$D$24</f>
        <v>4392.0670499999997</v>
      </c>
      <c r="AA92" s="17">
        <f>'Cena na poramnuvanje'!AA92*'Sreden kurs'!$D$24</f>
        <v>3850.3849499999992</v>
      </c>
    </row>
    <row r="93" spans="2:27" x14ac:dyDescent="0.25">
      <c r="B93" s="68"/>
      <c r="C93" s="10" t="s">
        <v>27</v>
      </c>
      <c r="D93" s="11">
        <f>'Cena na poramnuvanje'!D93*'Sreden kurs'!$D$24</f>
        <v>0</v>
      </c>
      <c r="E93" s="11">
        <f>'Cena na poramnuvanje'!E93*'Sreden kurs'!$D$24</f>
        <v>0</v>
      </c>
      <c r="F93" s="11">
        <f>'Cena na poramnuvanje'!F93*'Sreden kurs'!$D$24</f>
        <v>0</v>
      </c>
      <c r="G93" s="11">
        <f>'Cena na poramnuvanje'!G93*'Sreden kurs'!$D$24</f>
        <v>0</v>
      </c>
      <c r="H93" s="11">
        <f>'Cena na poramnuvanje'!H93*'Sreden kurs'!$D$24</f>
        <v>0</v>
      </c>
      <c r="I93" s="11">
        <f>'Cena na poramnuvanje'!I93*'Sreden kurs'!$D$24</f>
        <v>0</v>
      </c>
      <c r="J93" s="11">
        <f>'Cena na poramnuvanje'!J93*'Sreden kurs'!$D$24</f>
        <v>0</v>
      </c>
      <c r="K93" s="11">
        <f>'Cena na poramnuvanje'!K93*'Sreden kurs'!$D$24</f>
        <v>0</v>
      </c>
      <c r="L93" s="11">
        <f>'Cena na poramnuvanje'!L93*'Sreden kurs'!$D$24</f>
        <v>0</v>
      </c>
      <c r="M93" s="11">
        <f>'Cena na poramnuvanje'!M93*'Sreden kurs'!$D$24</f>
        <v>0</v>
      </c>
      <c r="N93" s="11">
        <f>'Cena na poramnuvanje'!N93*'Sreden kurs'!$D$24</f>
        <v>0</v>
      </c>
      <c r="O93" s="11">
        <f>'Cena na poramnuvanje'!O93*'Sreden kurs'!$D$24</f>
        <v>0</v>
      </c>
      <c r="P93" s="11">
        <f>'Cena na poramnuvanje'!P93*'Sreden kurs'!$D$24</f>
        <v>0</v>
      </c>
      <c r="Q93" s="11">
        <f>'Cena na poramnuvanje'!Q93*'Sreden kurs'!$D$24</f>
        <v>0</v>
      </c>
      <c r="R93" s="11">
        <f>'Cena na poramnuvanje'!R93*'Sreden kurs'!$D$24</f>
        <v>0</v>
      </c>
      <c r="S93" s="11">
        <f>'Cena na poramnuvanje'!S93*'Sreden kurs'!$D$24</f>
        <v>0</v>
      </c>
      <c r="T93" s="11">
        <f>'Cena na poramnuvanje'!T93*'Sreden kurs'!$D$24</f>
        <v>0</v>
      </c>
      <c r="U93" s="11">
        <f>'Cena na poramnuvanje'!U93*'Sreden kurs'!$D$24</f>
        <v>0</v>
      </c>
      <c r="V93" s="11">
        <f>'Cena na poramnuvanje'!V93*'Sreden kurs'!$D$24</f>
        <v>0</v>
      </c>
      <c r="W93" s="11">
        <f>'Cena na poramnuvanje'!W93*'Sreden kurs'!$D$24</f>
        <v>0</v>
      </c>
      <c r="X93" s="11">
        <f>'Cena na poramnuvanje'!X93*'Sreden kurs'!$D$24</f>
        <v>0</v>
      </c>
      <c r="Y93" s="11">
        <f>'Cena na poramnuvanje'!Y93*'Sreden kurs'!$D$24</f>
        <v>0</v>
      </c>
      <c r="Z93" s="11">
        <f>'Cena na poramnuvanje'!Z93*'Sreden kurs'!$D$24</f>
        <v>0</v>
      </c>
      <c r="AA93" s="9">
        <f>'Cena na poramnuvanje'!AA93*'Sreden kurs'!$D$24</f>
        <v>0</v>
      </c>
    </row>
    <row r="94" spans="2:27" x14ac:dyDescent="0.25">
      <c r="B94" s="68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983.41829999999993</v>
      </c>
      <c r="H94" s="11">
        <f>'Cena na poramnuvanje'!H94*'Sreden kurs'!$D$24</f>
        <v>1011.7979999999999</v>
      </c>
      <c r="I94" s="11">
        <f>'Cena na poramnuvanje'!I94*'Sreden kurs'!$D$24</f>
        <v>1108.65915</v>
      </c>
      <c r="J94" s="11">
        <f>'Cena na poramnuvanje'!J94*'Sreden kurs'!$D$24</f>
        <v>0</v>
      </c>
      <c r="K94" s="11">
        <f>'Cena na poramnuvanje'!K94*'Sreden kurs'!$D$24</f>
        <v>0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0</v>
      </c>
      <c r="O94" s="11">
        <f>'Cena na poramnuvanje'!O94*'Sreden kurs'!$D$24</f>
        <v>0</v>
      </c>
      <c r="P94" s="11">
        <f>'Cena na poramnuvanje'!P94*'Sreden kurs'!$D$24</f>
        <v>0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 x14ac:dyDescent="0.25">
      <c r="B95" s="69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2950.2548999999999</v>
      </c>
      <c r="H95" s="13">
        <f>'Cena na poramnuvanje'!H95*'Sreden kurs'!$D$24</f>
        <v>3035.3940000000002</v>
      </c>
      <c r="I95" s="13">
        <f>'Cena na poramnuvanje'!I95*'Sreden kurs'!$D$24</f>
        <v>3325.3604999999998</v>
      </c>
      <c r="J95" s="13">
        <f>'Cena na poramnuvanje'!J95*'Sreden kurs'!$D$24</f>
        <v>0</v>
      </c>
      <c r="K95" s="13">
        <f>'Cena na poramnuvanje'!K95*'Sreden kurs'!$D$24</f>
        <v>0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0</v>
      </c>
      <c r="O95" s="13">
        <f>'Cena na poramnuvanje'!O95*'Sreden kurs'!$D$24</f>
        <v>0</v>
      </c>
      <c r="P95" s="13">
        <f>'Cena na poramnuvanje'!P95*'Sreden kurs'!$D$24</f>
        <v>0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 x14ac:dyDescent="0.25">
      <c r="B96" s="67" t="str">
        <f>'Cena na poramnuvanje'!B96:B99</f>
        <v>24.11.2020</v>
      </c>
      <c r="C96" s="7" t="s">
        <v>26</v>
      </c>
      <c r="D96" s="8">
        <f>'Cena na poramnuvanje'!D96*'Sreden kurs'!$D$25</f>
        <v>3563.1493197268592</v>
      </c>
      <c r="E96" s="8">
        <f>'Cena na poramnuvanje'!E96*'Sreden kurs'!$D$25</f>
        <v>3244.2315750000002</v>
      </c>
      <c r="F96" s="15">
        <f>'Cena na poramnuvanje'!F96*'Sreden kurs'!$D$25</f>
        <v>3322.2757500000002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5261.3496000000005</v>
      </c>
      <c r="K96" s="15">
        <f>'Cena na poramnuvanje'!K96*'Sreden kurs'!$D$25</f>
        <v>5245.3113005836576</v>
      </c>
      <c r="L96" s="15">
        <f>'Cena na poramnuvanje'!L96*'Sreden kurs'!$D$25</f>
        <v>5831.2736555816691</v>
      </c>
      <c r="M96" s="15">
        <f>'Cena na poramnuvanje'!M96*'Sreden kurs'!$D$25</f>
        <v>4935.2103473684219</v>
      </c>
      <c r="N96" s="15">
        <f>'Cena na poramnuvanje'!N96*'Sreden kurs'!$D$25</f>
        <v>4522.075240909091</v>
      </c>
      <c r="O96" s="15">
        <f>'Cena na poramnuvanje'!O96*'Sreden kurs'!$D$25</f>
        <v>4262.3392909090908</v>
      </c>
      <c r="P96" s="15">
        <f>'Cena na poramnuvanje'!P96*'Sreden kurs'!$D$25</f>
        <v>4192.5571714285716</v>
      </c>
      <c r="Q96" s="15">
        <f>'Cena na poramnuvanje'!Q96*'Sreden kurs'!$D$25</f>
        <v>4245.5133818181821</v>
      </c>
      <c r="R96" s="15">
        <f>'Cena na poramnuvanje'!R96*'Sreden kurs'!$D$25</f>
        <v>4649.7464999999993</v>
      </c>
      <c r="S96" s="15">
        <f>'Cena na poramnuvanje'!S96*'Sreden kurs'!$D$25</f>
        <v>5364.0220209677418</v>
      </c>
      <c r="T96" s="15">
        <f>'Cena na poramnuvanje'!T96*'Sreden kurs'!$D$25</f>
        <v>5861.9719465116286</v>
      </c>
      <c r="U96" s="15">
        <f>'Cena na poramnuvanje'!U96*'Sreden kurs'!$D$25</f>
        <v>6409.4576997622817</v>
      </c>
      <c r="V96" s="15">
        <f>'Cena na poramnuvanje'!V96*'Sreden kurs'!$D$25</f>
        <v>5765.1921000000002</v>
      </c>
      <c r="W96" s="15">
        <f>'Cena na poramnuvanje'!W96*'Sreden kurs'!$D$25</f>
        <v>5231.8902375000007</v>
      </c>
      <c r="X96" s="15">
        <f>'Cena na poramnuvanje'!X96*'Sreden kurs'!$D$25</f>
        <v>0</v>
      </c>
      <c r="Y96" s="15">
        <f>'Cena na poramnuvanje'!Y96*'Sreden kurs'!$D$25</f>
        <v>0</v>
      </c>
      <c r="Z96" s="16">
        <f>'Cena na poramnuvanje'!Z96*'Sreden kurs'!$D$25</f>
        <v>4325.4364500000001</v>
      </c>
      <c r="AA96" s="17">
        <f>'Cena na poramnuvanje'!AA96*'Sreden kurs'!$D$25</f>
        <v>3707.6638500000004</v>
      </c>
    </row>
    <row r="97" spans="2:27" x14ac:dyDescent="0.25">
      <c r="B97" s="68"/>
      <c r="C97" s="10" t="s">
        <v>27</v>
      </c>
      <c r="D97" s="11">
        <f>'Cena na poramnuvanje'!D97*'Sreden kurs'!$D$25</f>
        <v>0</v>
      </c>
      <c r="E97" s="11">
        <f>'Cena na poramnuvanje'!E97*'Sreden kurs'!$D$25</f>
        <v>0</v>
      </c>
      <c r="F97" s="11">
        <f>'Cena na poramnuvanje'!F97*'Sreden kurs'!$D$25</f>
        <v>0</v>
      </c>
      <c r="G97" s="11">
        <f>'Cena na poramnuvanje'!G97*'Sreden kurs'!$D$25</f>
        <v>0</v>
      </c>
      <c r="H97" s="11">
        <f>'Cena na poramnuvanje'!H97*'Sreden kurs'!$D$25</f>
        <v>0</v>
      </c>
      <c r="I97" s="11">
        <f>'Cena na poramnuvanje'!I97*'Sreden kurs'!$D$25</f>
        <v>0</v>
      </c>
      <c r="J97" s="11">
        <f>'Cena na poramnuvanje'!J97*'Sreden kurs'!$D$25</f>
        <v>0</v>
      </c>
      <c r="K97" s="11">
        <f>'Cena na poramnuvanje'!K97*'Sreden kurs'!$D$25</f>
        <v>0</v>
      </c>
      <c r="L97" s="11">
        <f>'Cena na poramnuvanje'!L97*'Sreden kurs'!$D$25</f>
        <v>0</v>
      </c>
      <c r="M97" s="11">
        <f>'Cena na poramnuvanje'!M97*'Sreden kurs'!$D$25</f>
        <v>0</v>
      </c>
      <c r="N97" s="11">
        <f>'Cena na poramnuvanje'!N97*'Sreden kurs'!$D$25</f>
        <v>0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0</v>
      </c>
      <c r="U97" s="11">
        <f>'Cena na poramnuvanje'!U97*'Sreden kurs'!$D$25</f>
        <v>0</v>
      </c>
      <c r="V97" s="11">
        <f>'Cena na poramnuvanje'!V97*'Sreden kurs'!$D$25</f>
        <v>0</v>
      </c>
      <c r="W97" s="11">
        <f>'Cena na poramnuvanje'!W97*'Sreden kurs'!$D$25</f>
        <v>0</v>
      </c>
      <c r="X97" s="11">
        <f>'Cena na poramnuvanje'!X97*'Sreden kurs'!$D$25</f>
        <v>0</v>
      </c>
      <c r="Y97" s="11">
        <f>'Cena na poramnuvanje'!Y97*'Sreden kurs'!$D$25</f>
        <v>1071.6421500000001</v>
      </c>
      <c r="Z97" s="11">
        <f>'Cena na poramnuvanje'!Z97*'Sreden kurs'!$D$25</f>
        <v>0</v>
      </c>
      <c r="AA97" s="9">
        <f>'Cena na poramnuvanje'!AA97*'Sreden kurs'!$D$25</f>
        <v>0</v>
      </c>
    </row>
    <row r="98" spans="2:27" x14ac:dyDescent="0.25">
      <c r="B98" s="68"/>
      <c r="C98" s="10" t="s">
        <v>28</v>
      </c>
      <c r="D98" s="11">
        <f>'Cena na poramnuvanje'!D98*'Sreden kurs'!$D$25</f>
        <v>0</v>
      </c>
      <c r="E98" s="11">
        <f>'Cena na poramnuvanje'!E98*'Sreden kurs'!$D$25</f>
        <v>0</v>
      </c>
      <c r="F98" s="11">
        <f>'Cena na poramnuvanje'!F98*'Sreden kurs'!$D$25</f>
        <v>0</v>
      </c>
      <c r="G98" s="11">
        <f>'Cena na poramnuvanje'!G98*'Sreden kurs'!$D$25</f>
        <v>1078.4286</v>
      </c>
      <c r="H98" s="11">
        <f>'Cena na poramnuvanje'!H98*'Sreden kurs'!$D$25</f>
        <v>1087.0659000000001</v>
      </c>
      <c r="I98" s="11">
        <f>'Cena na poramnuvanje'!I98*'Sreden kurs'!$D$25</f>
        <v>1334.4628499999999</v>
      </c>
      <c r="J98" s="11">
        <f>'Cena na poramnuvanje'!J98*'Sreden kurs'!$D$25</f>
        <v>0</v>
      </c>
      <c r="K98" s="11">
        <f>'Cena na poramnuvanje'!K98*'Sreden kurs'!$D$25</f>
        <v>0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1860.7212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 x14ac:dyDescent="0.25">
      <c r="B99" s="69"/>
      <c r="C99" s="12" t="s">
        <v>29</v>
      </c>
      <c r="D99" s="13">
        <f>'Cena na poramnuvanje'!D99*'Sreden kurs'!$D$25</f>
        <v>0</v>
      </c>
      <c r="E99" s="13">
        <f>'Cena na poramnuvanje'!E99*'Sreden kurs'!$D$25</f>
        <v>0</v>
      </c>
      <c r="F99" s="13">
        <f>'Cena na poramnuvanje'!F99*'Sreden kurs'!$D$25</f>
        <v>0</v>
      </c>
      <c r="G99" s="13">
        <f>'Cena na poramnuvanje'!G99*'Sreden kurs'!$D$25</f>
        <v>3235.2857999999997</v>
      </c>
      <c r="H99" s="13">
        <f>'Cena na poramnuvanje'!H99*'Sreden kurs'!$D$25</f>
        <v>3261.1977000000002</v>
      </c>
      <c r="I99" s="13">
        <f>'Cena na poramnuvanje'!I99*'Sreden kurs'!$D$25</f>
        <v>4003.3885500000001</v>
      </c>
      <c r="J99" s="13">
        <f>'Cena na poramnuvanje'!J99*'Sreden kurs'!$D$25</f>
        <v>0</v>
      </c>
      <c r="K99" s="13">
        <f>'Cena na poramnuvanje'!K99*'Sreden kurs'!$D$25</f>
        <v>0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5582.1635999999999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 x14ac:dyDescent="0.25">
      <c r="B100" s="67" t="str">
        <f>'Cena na poramnuvanje'!B100:B103</f>
        <v>25.11.2020</v>
      </c>
      <c r="C100" s="7" t="s">
        <v>26</v>
      </c>
      <c r="D100" s="8">
        <f>'Cena na poramnuvanje'!D100*'Sreden kurs'!$D$26</f>
        <v>3161.9568857142858</v>
      </c>
      <c r="E100" s="8">
        <f>'Cena na poramnuvanje'!E100*'Sreden kurs'!$D$26</f>
        <v>2909.6243357142857</v>
      </c>
      <c r="F100" s="15">
        <f>'Cena na poramnuvanje'!F100*'Sreden kurs'!$D$26</f>
        <v>2844.227635714285</v>
      </c>
      <c r="G100" s="15">
        <f>'Cena na poramnuvanje'!G100*'Sreden kurs'!$D$26</f>
        <v>2780.0648357142859</v>
      </c>
      <c r="H100" s="15">
        <f>'Cena na poramnuvanje'!H100*'Sreden kurs'!$D$26</f>
        <v>2877.5429357142857</v>
      </c>
      <c r="I100" s="15">
        <f>'Cena na poramnuvanje'!I100*'Sreden kurs'!$D$26</f>
        <v>3603.076135714286</v>
      </c>
      <c r="J100" s="15">
        <f>'Cena na poramnuvanje'!J100*'Sreden kurs'!$D$26</f>
        <v>4574.7723857142855</v>
      </c>
      <c r="K100" s="15">
        <f>'Cena na poramnuvanje'!K100*'Sreden kurs'!$D$26</f>
        <v>5531.0448857142856</v>
      </c>
      <c r="L100" s="15">
        <f>'Cena na poramnuvanje'!L100*'Sreden kurs'!$D$26</f>
        <v>5611.2483857142852</v>
      </c>
      <c r="M100" s="15">
        <f>'Cena na poramnuvanje'!M100*'Sreden kurs'!$D$26</f>
        <v>5429.2481357142851</v>
      </c>
      <c r="N100" s="15">
        <f>'Cena na poramnuvanje'!N100*'Sreden kurs'!$D$26</f>
        <v>4574.8451934782606</v>
      </c>
      <c r="O100" s="15">
        <f>'Cena na poramnuvanje'!O100*'Sreden kurs'!$D$26</f>
        <v>0</v>
      </c>
      <c r="P100" s="15">
        <f>'Cena na poramnuvanje'!P100*'Sreden kurs'!$D$26</f>
        <v>0</v>
      </c>
      <c r="Q100" s="15">
        <f>'Cena na poramnuvanje'!Q100*'Sreden kurs'!$D$26</f>
        <v>0</v>
      </c>
      <c r="R100" s="15">
        <f>'Cena na poramnuvanje'!R100*'Sreden kurs'!$D$26</f>
        <v>4789.8398500000003</v>
      </c>
      <c r="S100" s="15">
        <f>'Cena na poramnuvanje'!S100*'Sreden kurs'!$D$26</f>
        <v>5452.6922357142857</v>
      </c>
      <c r="T100" s="15">
        <f>'Cena na poramnuvanje'!T100*'Sreden kurs'!$D$26</f>
        <v>6193.6491857142855</v>
      </c>
      <c r="U100" s="15">
        <f>'Cena na poramnuvanje'!U100*'Sreden kurs'!$D$26</f>
        <v>6494.7207857142857</v>
      </c>
      <c r="V100" s="15">
        <f>'Cena na poramnuvanje'!V100*'Sreden kurs'!$D$26</f>
        <v>6329.9951357142854</v>
      </c>
      <c r="W100" s="15">
        <f>'Cena na poramnuvanje'!W100*'Sreden kurs'!$D$26</f>
        <v>5775.9740357142855</v>
      </c>
      <c r="X100" s="15">
        <f>'Cena na poramnuvanje'!X100*'Sreden kurs'!$D$26</f>
        <v>5100.413785714286</v>
      </c>
      <c r="Y100" s="15">
        <f>'Cena na poramnuvanje'!Y100*'Sreden kurs'!$D$26</f>
        <v>4409.4297857142856</v>
      </c>
      <c r="Z100" s="16">
        <f>'Cena na poramnuvanje'!Z100*'Sreden kurs'!$D$26</f>
        <v>4088.6157857142857</v>
      </c>
      <c r="AA100" s="17">
        <f>'Cena na poramnuvanje'!AA100*'Sreden kurs'!$D$26</f>
        <v>3583.3337357142855</v>
      </c>
    </row>
    <row r="101" spans="2:27" x14ac:dyDescent="0.25">
      <c r="B101" s="68"/>
      <c r="C101" s="10" t="s">
        <v>27</v>
      </c>
      <c r="D101" s="11">
        <f>'Cena na poramnuvanje'!D101*'Sreden kurs'!$D$26</f>
        <v>0</v>
      </c>
      <c r="E101" s="11">
        <f>'Cena na poramnuvanje'!E101*'Sreden kurs'!$D$26</f>
        <v>0</v>
      </c>
      <c r="F101" s="11">
        <f>'Cena na poramnuvanje'!F101*'Sreden kurs'!$D$26</f>
        <v>0</v>
      </c>
      <c r="G101" s="11">
        <f>'Cena na poramnuvanje'!G101*'Sreden kurs'!$D$26</f>
        <v>0</v>
      </c>
      <c r="H101" s="11">
        <f>'Cena na poramnuvanje'!H101*'Sreden kurs'!$D$26</f>
        <v>0</v>
      </c>
      <c r="I101" s="11">
        <f>'Cena na poramnuvanje'!I101*'Sreden kurs'!$D$26</f>
        <v>0</v>
      </c>
      <c r="J101" s="11">
        <f>'Cena na poramnuvanje'!J101*'Sreden kurs'!$D$26</f>
        <v>0</v>
      </c>
      <c r="K101" s="11">
        <f>'Cena na poramnuvanje'!K101*'Sreden kurs'!$D$26</f>
        <v>0</v>
      </c>
      <c r="L101" s="11">
        <f>'Cena na poramnuvanje'!L101*'Sreden kurs'!$D$26</f>
        <v>0</v>
      </c>
      <c r="M101" s="11">
        <f>'Cena na poramnuvanje'!M101*'Sreden kurs'!$D$26</f>
        <v>0</v>
      </c>
      <c r="N101" s="11">
        <f>'Cena na poramnuvanje'!N101*'Sreden kurs'!$D$26</f>
        <v>0</v>
      </c>
      <c r="O101" s="11">
        <f>'Cena na poramnuvanje'!O101*'Sreden kurs'!$D$26</f>
        <v>1061.154</v>
      </c>
      <c r="P101" s="11">
        <f>'Cena na poramnuvanje'!P101*'Sreden kurs'!$D$26</f>
        <v>0</v>
      </c>
      <c r="Q101" s="11">
        <f>'Cena na poramnuvanje'!Q101*'Sreden kurs'!$D$26</f>
        <v>0</v>
      </c>
      <c r="R101" s="11">
        <f>'Cena na poramnuvanje'!R101*'Sreden kurs'!$D$26</f>
        <v>0</v>
      </c>
      <c r="S101" s="11">
        <f>'Cena na poramnuvanje'!S101*'Sreden kurs'!$D$26</f>
        <v>0</v>
      </c>
      <c r="T101" s="11">
        <f>'Cena na poramnuvanje'!T101*'Sreden kurs'!$D$26</f>
        <v>0</v>
      </c>
      <c r="U101" s="11">
        <f>'Cena na poramnuvanje'!U101*'Sreden kurs'!$D$26</f>
        <v>0</v>
      </c>
      <c r="V101" s="11">
        <f>'Cena na poramnuvanje'!V101*'Sreden kurs'!$D$26</f>
        <v>0</v>
      </c>
      <c r="W101" s="11">
        <f>'Cena na poramnuvanje'!W101*'Sreden kurs'!$D$26</f>
        <v>0</v>
      </c>
      <c r="X101" s="11">
        <f>'Cena na poramnuvanje'!X101*'Sreden kurs'!$D$26</f>
        <v>0</v>
      </c>
      <c r="Y101" s="11">
        <f>'Cena na poramnuvanje'!Y101*'Sreden kurs'!$D$26</f>
        <v>0</v>
      </c>
      <c r="Z101" s="11">
        <f>'Cena na poramnuvanje'!Z101*'Sreden kurs'!$D$26</f>
        <v>0</v>
      </c>
      <c r="AA101" s="9">
        <f>'Cena na poramnuvanje'!AA101*'Sreden kurs'!$D$26</f>
        <v>0</v>
      </c>
    </row>
    <row r="102" spans="2:27" x14ac:dyDescent="0.25">
      <c r="B102" s="68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0</v>
      </c>
      <c r="G102" s="11">
        <f>'Cena na poramnuvanje'!G102*'Sreden kurs'!$D$26</f>
        <v>0</v>
      </c>
      <c r="H102" s="11">
        <f>'Cena na poramnuvanje'!H102*'Sreden kurs'!$D$26</f>
        <v>0</v>
      </c>
      <c r="I102" s="11">
        <f>'Cena na poramnuvanje'!I102*'Sreden kurs'!$D$26</f>
        <v>0</v>
      </c>
      <c r="J102" s="11">
        <f>'Cena na poramnuvanje'!J102*'Sreden kurs'!$D$26</f>
        <v>0</v>
      </c>
      <c r="K102" s="11">
        <f>'Cena na poramnuvanje'!K102*'Sreden kurs'!$D$26</f>
        <v>0</v>
      </c>
      <c r="L102" s="11">
        <f>'Cena na poramnuvanje'!L102*'Sreden kurs'!$D$26</f>
        <v>0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1646.0226</v>
      </c>
      <c r="Q102" s="11">
        <f>'Cena na poramnuvanje'!Q102*'Sreden kurs'!$D$26</f>
        <v>1654.6599000000001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 x14ac:dyDescent="0.25">
      <c r="B103" s="69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0</v>
      </c>
      <c r="G103" s="13">
        <f>'Cena na poramnuvanje'!G103*'Sreden kurs'!$D$26</f>
        <v>0</v>
      </c>
      <c r="H103" s="13">
        <f>'Cena na poramnuvanje'!H103*'Sreden kurs'!$D$26</f>
        <v>0</v>
      </c>
      <c r="I103" s="13">
        <f>'Cena na poramnuvanje'!I103*'Sreden kurs'!$D$26</f>
        <v>0</v>
      </c>
      <c r="J103" s="13">
        <f>'Cena na poramnuvanje'!J103*'Sreden kurs'!$D$26</f>
        <v>0</v>
      </c>
      <c r="K103" s="13">
        <f>'Cena na poramnuvanje'!K103*'Sreden kurs'!$D$26</f>
        <v>0</v>
      </c>
      <c r="L103" s="13">
        <f>'Cena na poramnuvanje'!L103*'Sreden kurs'!$D$26</f>
        <v>0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4937.4508500000002</v>
      </c>
      <c r="Q103" s="13">
        <f>'Cena na poramnuvanje'!Q103*'Sreden kurs'!$D$26</f>
        <v>4963.9796999999999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 x14ac:dyDescent="0.25">
      <c r="B104" s="67" t="str">
        <f>'Cena na poramnuvanje'!B104:B107</f>
        <v>26.11.2020</v>
      </c>
      <c r="C104" s="7" t="s">
        <v>26</v>
      </c>
      <c r="D104" s="8">
        <f>'Cena na poramnuvanje'!D104*'Sreden kurs'!$D$27</f>
        <v>3761.0092395714287</v>
      </c>
      <c r="E104" s="8">
        <f>'Cena na poramnuvanje'!E104*'Sreden kurs'!$D$27</f>
        <v>3367.395777571428</v>
      </c>
      <c r="F104" s="15">
        <f>'Cena na poramnuvanje'!F104*'Sreden kurs'!$D$27</f>
        <v>3187.2466695714284</v>
      </c>
      <c r="G104" s="15">
        <f>'Cena na poramnuvanje'!G104*'Sreden kurs'!$D$27</f>
        <v>3200.6799995833335</v>
      </c>
      <c r="H104" s="15">
        <f>'Cena na poramnuvanje'!H104*'Sreden kurs'!$D$27</f>
        <v>0</v>
      </c>
      <c r="I104" s="15">
        <f>'Cena na poramnuvanje'!I104*'Sreden kurs'!$D$27</f>
        <v>4326.4165573999999</v>
      </c>
      <c r="J104" s="15">
        <f>'Cena na poramnuvanje'!J104*'Sreden kurs'!$D$27</f>
        <v>4985.6530045714289</v>
      </c>
      <c r="K104" s="15">
        <f>'Cena na poramnuvanje'!K104*'Sreden kurs'!$D$27</f>
        <v>6080.7374795714286</v>
      </c>
      <c r="L104" s="15">
        <f>'Cena na poramnuvanje'!L104*'Sreden kurs'!$D$27</f>
        <v>7036.0389382857138</v>
      </c>
      <c r="M104" s="15">
        <f>'Cena na poramnuvanje'!M104*'Sreden kurs'!$D$27</f>
        <v>6433.632307571429</v>
      </c>
      <c r="N104" s="15">
        <f>'Cena na poramnuvanje'!N104*'Sreden kurs'!$D$27</f>
        <v>5556.947778571428</v>
      </c>
      <c r="O104" s="15">
        <f>'Cena na poramnuvanje'!O104*'Sreden kurs'!$D$27</f>
        <v>5378.6495175714281</v>
      </c>
      <c r="P104" s="15">
        <f>'Cena na poramnuvanje'!P104*'Sreden kurs'!$D$27</f>
        <v>5540.2901555714279</v>
      </c>
      <c r="Q104" s="15">
        <f>'Cena na poramnuvanje'!Q104*'Sreden kurs'!$D$27</f>
        <v>5298.4461475714279</v>
      </c>
      <c r="R104" s="15">
        <f>'Cena na poramnuvanje'!R104*'Sreden kurs'!$D$27</f>
        <v>5644.5545365714279</v>
      </c>
      <c r="S104" s="15">
        <f>'Cena na poramnuvanje'!S104*'Sreden kurs'!$D$27</f>
        <v>6419.442480571428</v>
      </c>
      <c r="T104" s="15">
        <f>'Cena na poramnuvanje'!T104*'Sreden kurs'!$D$27</f>
        <v>7036.8321584285713</v>
      </c>
      <c r="U104" s="15">
        <f>'Cena na poramnuvanje'!U104*'Sreden kurs'!$D$27</f>
        <v>7055.7813062857131</v>
      </c>
      <c r="V104" s="15">
        <f>'Cena na poramnuvanje'!V104*'Sreden kurs'!$D$27</f>
        <v>6724.2152865714279</v>
      </c>
      <c r="W104" s="15">
        <f>'Cena na poramnuvanje'!W104*'Sreden kurs'!$D$27</f>
        <v>6247.3137095714283</v>
      </c>
      <c r="X104" s="15">
        <f>'Cena na poramnuvanje'!X104*'Sreden kurs'!$D$27</f>
        <v>5416.9003555714271</v>
      </c>
      <c r="Y104" s="15">
        <f>'Cena na poramnuvanje'!Y104*'Sreden kurs'!$D$27</f>
        <v>4487.1582125714276</v>
      </c>
      <c r="Z104" s="16">
        <f>'Cena na poramnuvanje'!Z104*'Sreden kurs'!$D$27</f>
        <v>4418.0599245714284</v>
      </c>
      <c r="AA104" s="17">
        <f>'Cena na poramnuvanje'!AA104*'Sreden kurs'!$D$27</f>
        <v>4007.1718905714279</v>
      </c>
    </row>
    <row r="105" spans="2:27" x14ac:dyDescent="0.25">
      <c r="B105" s="68"/>
      <c r="C105" s="10" t="s">
        <v>27</v>
      </c>
      <c r="D105" s="11">
        <f>'Cena na poramnuvanje'!D105*'Sreden kurs'!$D$27</f>
        <v>0</v>
      </c>
      <c r="E105" s="11">
        <f>'Cena na poramnuvanje'!E105*'Sreden kurs'!$D$27</f>
        <v>0</v>
      </c>
      <c r="F105" s="11">
        <f>'Cena na poramnuvanje'!F105*'Sreden kurs'!$D$27</f>
        <v>0</v>
      </c>
      <c r="G105" s="11">
        <f>'Cena na poramnuvanje'!G105*'Sreden kurs'!$D$27</f>
        <v>0</v>
      </c>
      <c r="H105" s="11">
        <f>'Cena na poramnuvanje'!H105*'Sreden kurs'!$D$27</f>
        <v>0</v>
      </c>
      <c r="I105" s="11">
        <f>'Cena na poramnuvanje'!I105*'Sreden kurs'!$D$27</f>
        <v>0</v>
      </c>
      <c r="J105" s="11">
        <f>'Cena na poramnuvanje'!J105*'Sreden kurs'!$D$27</f>
        <v>0</v>
      </c>
      <c r="K105" s="11">
        <f>'Cena na poramnuvanje'!K105*'Sreden kurs'!$D$27</f>
        <v>0</v>
      </c>
      <c r="L105" s="11">
        <f>'Cena na poramnuvanje'!L105*'Sreden kurs'!$D$27</f>
        <v>0</v>
      </c>
      <c r="M105" s="11">
        <f>'Cena na poramnuvanje'!M105*'Sreden kurs'!$D$27</f>
        <v>0</v>
      </c>
      <c r="N105" s="11">
        <f>'Cena na poramnuvanje'!N105*'Sreden kurs'!$D$27</f>
        <v>0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 x14ac:dyDescent="0.25">
      <c r="B106" s="68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1289.4234099999999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 x14ac:dyDescent="0.25">
      <c r="B107" s="69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3868.2702300000001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 x14ac:dyDescent="0.25">
      <c r="B108" s="67" t="str">
        <f>'Cena na poramnuvanje'!B108:B111</f>
        <v>27.11.2020</v>
      </c>
      <c r="C108" s="7" t="s">
        <v>26</v>
      </c>
      <c r="D108" s="8">
        <f>'Cena na poramnuvanje'!D108*'Sreden kurs'!$D$28</f>
        <v>4162.1340278571424</v>
      </c>
      <c r="E108" s="8">
        <f>'Cena na poramnuvanje'!E108*'Sreden kurs'!$D$28</f>
        <v>3709.2817178571431</v>
      </c>
      <c r="F108" s="15">
        <f>'Cena na poramnuvanje'!F108*'Sreden kurs'!$D$28</f>
        <v>3439.6680128571434</v>
      </c>
      <c r="G108" s="15">
        <f>'Cena na poramnuvanje'!G108*'Sreden kurs'!$D$28</f>
        <v>3383.524197857143</v>
      </c>
      <c r="H108" s="15">
        <f>'Cena na poramnuvanje'!H108*'Sreden kurs'!$D$28</f>
        <v>3726.5567378571432</v>
      </c>
      <c r="I108" s="15">
        <f>'Cena na poramnuvanje'!I108*'Sreden kurs'!$D$28</f>
        <v>4574.8836128571429</v>
      </c>
      <c r="J108" s="15">
        <f>'Cena na poramnuvanje'!J108*'Sreden kurs'!$D$28</f>
        <v>5190.6146828571427</v>
      </c>
      <c r="K108" s="15">
        <f>'Cena na poramnuvanje'!K108*'Sreden kurs'!$D$28</f>
        <v>6743.5155878571422</v>
      </c>
      <c r="L108" s="15">
        <f>'Cena na poramnuvanje'!L108*'Sreden kurs'!$D$28</f>
        <v>7191.608453571429</v>
      </c>
      <c r="M108" s="15">
        <f>'Cena na poramnuvanje'!M108*'Sreden kurs'!$D$28</f>
        <v>7219.8125678571432</v>
      </c>
      <c r="N108" s="15">
        <f>'Cena na poramnuvanje'!N108*'Sreden kurs'!$D$28</f>
        <v>6995.6779971428568</v>
      </c>
      <c r="O108" s="15">
        <f>'Cena na poramnuvanje'!O108*'Sreden kurs'!$D$28</f>
        <v>7078.7038585714281</v>
      </c>
      <c r="P108" s="15">
        <f>'Cena na poramnuvanje'!P108*'Sreden kurs'!$D$28</f>
        <v>7109.2876949999991</v>
      </c>
      <c r="Q108" s="15">
        <f>'Cena na poramnuvanje'!Q108*'Sreden kurs'!$D$28</f>
        <v>6599.145777857143</v>
      </c>
      <c r="R108" s="15">
        <f>'Cena na poramnuvanje'!R108*'Sreden kurs'!$D$28</f>
        <v>6549.1716128571425</v>
      </c>
      <c r="S108" s="15">
        <f>'Cena na poramnuvanje'!S108*'Sreden kurs'!$D$28</f>
        <v>7271.5494899999994</v>
      </c>
      <c r="T108" s="15">
        <f>'Cena na poramnuvanje'!T108*'Sreden kurs'!$D$28</f>
        <v>7354.3109378571435</v>
      </c>
      <c r="U108" s="15">
        <f>'Cena na poramnuvanje'!U108*'Sreden kurs'!$D$28</f>
        <v>7353.6058349999994</v>
      </c>
      <c r="V108" s="15">
        <f>'Cena na poramnuvanje'!V108*'Sreden kurs'!$D$28</f>
        <v>7271.5494899999994</v>
      </c>
      <c r="W108" s="15">
        <f>'Cena na poramnuvanje'!W108*'Sreden kurs'!$D$28</f>
        <v>7153.9735885714281</v>
      </c>
      <c r="X108" s="15">
        <f>'Cena na poramnuvanje'!X108*'Sreden kurs'!$D$28</f>
        <v>5982.1807778571429</v>
      </c>
      <c r="Y108" s="15">
        <f>'Cena na poramnuvanje'!Y108*'Sreden kurs'!$D$28</f>
        <v>4920.3840128571419</v>
      </c>
      <c r="Z108" s="16">
        <f>'Cena na poramnuvanje'!Z108*'Sreden kurs'!$D$28</f>
        <v>4487.8915478571425</v>
      </c>
      <c r="AA108" s="17">
        <f>'Cena na poramnuvanje'!AA108*'Sreden kurs'!$D$28</f>
        <v>4192.9822778571424</v>
      </c>
    </row>
    <row r="109" spans="2:27" x14ac:dyDescent="0.25">
      <c r="B109" s="68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0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0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 x14ac:dyDescent="0.25">
      <c r="B110" s="68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0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 x14ac:dyDescent="0.25">
      <c r="B111" s="69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0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 x14ac:dyDescent="0.25">
      <c r="B112" s="67" t="str">
        <f>'Cena na poramnuvanje'!B112:B115</f>
        <v>28.11.2020</v>
      </c>
      <c r="C112" s="7" t="s">
        <v>26</v>
      </c>
      <c r="D112" s="8">
        <f>'Cena na poramnuvanje'!D112*'Sreden kurs'!$D$29</f>
        <v>4666.088548857143</v>
      </c>
      <c r="E112" s="8">
        <f>'Cena na poramnuvanje'!E112*'Sreden kurs'!$D$29</f>
        <v>4166.9751898571421</v>
      </c>
      <c r="F112" s="15">
        <f>'Cena na poramnuvanje'!F112*'Sreden kurs'!$D$29</f>
        <v>3765.9570398571432</v>
      </c>
      <c r="G112" s="15">
        <f>'Cena na poramnuvanje'!G112*'Sreden kurs'!$D$29</f>
        <v>3445.7594708571423</v>
      </c>
      <c r="H112" s="15">
        <f>'Cena na poramnuvanje'!H112*'Sreden kurs'!$D$29</f>
        <v>3364.3219388571424</v>
      </c>
      <c r="I112" s="15">
        <f>'Cena na poramnuvanje'!I112*'Sreden kurs'!$D$29</f>
        <v>3760.4044808571421</v>
      </c>
      <c r="J112" s="15">
        <f>'Cena na poramnuvanje'!J112*'Sreden kurs'!$D$29</f>
        <v>4110.8326488571438</v>
      </c>
      <c r="K112" s="15">
        <f>'Cena na poramnuvanje'!K112*'Sreden kurs'!$D$29</f>
        <v>4469.281179857142</v>
      </c>
      <c r="L112" s="15">
        <f>'Cena na poramnuvanje'!L112*'Sreden kurs'!$D$29</f>
        <v>5138.0560638571433</v>
      </c>
      <c r="M112" s="15">
        <f>'Cena na poramnuvanje'!M112*'Sreden kurs'!$D$29</f>
        <v>5412.5992588571426</v>
      </c>
      <c r="N112" s="15">
        <f>'Cena na poramnuvanje'!N112*'Sreden kurs'!$D$29</f>
        <v>5669.8678258571426</v>
      </c>
      <c r="O112" s="15">
        <f>'Cena na poramnuvanje'!O112*'Sreden kurs'!$D$29</f>
        <v>5562.518351857143</v>
      </c>
      <c r="P112" s="15">
        <f>'Cena na poramnuvanje'!P112*'Sreden kurs'!$D$29</f>
        <v>5412.5992588571426</v>
      </c>
      <c r="Q112" s="15">
        <f>'Cena na poramnuvanje'!Q112*'Sreden kurs'!$D$29</f>
        <v>5220.1105468571432</v>
      </c>
      <c r="R112" s="15">
        <f>'Cena na poramnuvanje'!R112*'Sreden kurs'!$D$29</f>
        <v>5248.4902928571428</v>
      </c>
      <c r="S112" s="15">
        <f>'Cena na poramnuvanje'!S112*'Sreden kurs'!$D$29</f>
        <v>5610.0235788571426</v>
      </c>
      <c r="T112" s="15">
        <f>'Cena na poramnuvanje'!T112*'Sreden kurs'!$D$29</f>
        <v>7123.9331969999994</v>
      </c>
      <c r="U112" s="15">
        <f>'Cena na poramnuvanje'!U112*'Sreden kurs'!$D$29</f>
        <v>7123.0518384285706</v>
      </c>
      <c r="V112" s="15">
        <f>'Cena na poramnuvanje'!V112*'Sreden kurs'!$D$29</f>
        <v>7100.4890589999986</v>
      </c>
      <c r="W112" s="15">
        <f>'Cena na poramnuvanje'!W112*'Sreden kurs'!$D$29</f>
        <v>6956.9978630929454</v>
      </c>
      <c r="X112" s="15">
        <f>'Cena na poramnuvanje'!X112*'Sreden kurs'!$D$29</f>
        <v>5501.971253806224</v>
      </c>
      <c r="Y112" s="15">
        <f>'Cena na poramnuvanje'!Y112*'Sreden kurs'!$D$29</f>
        <v>4743.9422414743149</v>
      </c>
      <c r="Z112" s="16">
        <f>'Cena na poramnuvanje'!Z112*'Sreden kurs'!$D$29</f>
        <v>4411.3111692208104</v>
      </c>
      <c r="AA112" s="17">
        <f>'Cena na poramnuvanje'!AA112*'Sreden kurs'!$D$29</f>
        <v>3533.5659862124085</v>
      </c>
    </row>
    <row r="113" spans="2:27" x14ac:dyDescent="0.25">
      <c r="B113" s="68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0</v>
      </c>
      <c r="G113" s="11">
        <f>'Cena na poramnuvanje'!G113*'Sreden kurs'!$D$29</f>
        <v>0</v>
      </c>
      <c r="H113" s="11">
        <f>'Cena na poramnuvanje'!H113*'Sreden kurs'!$D$29</f>
        <v>0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0</v>
      </c>
      <c r="O113" s="11">
        <f>'Cena na poramnuvanje'!O113*'Sreden kurs'!$D$29</f>
        <v>0</v>
      </c>
      <c r="P113" s="11">
        <f>'Cena na poramnuvanje'!P113*'Sreden kurs'!$D$29</f>
        <v>0</v>
      </c>
      <c r="Q113" s="11">
        <f>'Cena na poramnuvanje'!Q113*'Sreden kurs'!$D$29</f>
        <v>0</v>
      </c>
      <c r="R113" s="11">
        <f>'Cena na poramnuvanje'!R113*'Sreden kurs'!$D$29</f>
        <v>0</v>
      </c>
      <c r="S113" s="11">
        <f>'Cena na poramnuvanje'!S113*'Sreden kurs'!$D$29</f>
        <v>0</v>
      </c>
      <c r="T113" s="11">
        <f>'Cena na poramnuvanje'!T113*'Sreden kurs'!$D$29</f>
        <v>0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 x14ac:dyDescent="0.25">
      <c r="B114" s="68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 x14ac:dyDescent="0.25">
      <c r="B115" s="69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 x14ac:dyDescent="0.25">
      <c r="B116" s="67" t="str">
        <f>'Cena na poramnuvanje'!B116:B119</f>
        <v>29.11.2020</v>
      </c>
      <c r="C116" s="7" t="s">
        <v>26</v>
      </c>
      <c r="D116" s="8">
        <f>'Cena na poramnuvanje'!D116*'Sreden kurs'!$D$30</f>
        <v>3841.5530459118027</v>
      </c>
      <c r="E116" s="8">
        <f>'Cena na poramnuvanje'!E116*'Sreden kurs'!$D$30</f>
        <v>3630.7864938045</v>
      </c>
      <c r="F116" s="15">
        <f>'Cena na poramnuvanje'!F116*'Sreden kurs'!$D$30</f>
        <v>3465.8828017377355</v>
      </c>
      <c r="G116" s="15">
        <f>'Cena na poramnuvanje'!G116*'Sreden kurs'!$D$30</f>
        <v>3352.3932762596214</v>
      </c>
      <c r="H116" s="15">
        <f>'Cena na poramnuvanje'!H116*'Sreden kurs'!$D$30</f>
        <v>3357.9761571428571</v>
      </c>
      <c r="I116" s="15">
        <f>'Cena na poramnuvanje'!I116*'Sreden kurs'!$D$30</f>
        <v>3473.9629451428573</v>
      </c>
      <c r="J116" s="15">
        <f>'Cena na poramnuvanje'!J116*'Sreden kurs'!$D$30</f>
        <v>3604.7565571428572</v>
      </c>
      <c r="K116" s="15">
        <f>'Cena na poramnuvanje'!K116*'Sreden kurs'!$D$30</f>
        <v>4345.7147081428566</v>
      </c>
      <c r="L116" s="15">
        <f>'Cena na poramnuvanje'!L116*'Sreden kurs'!$D$30</f>
        <v>4492.5490461428572</v>
      </c>
      <c r="M116" s="15">
        <f>'Cena na poramnuvanje'!M116*'Sreden kurs'!$D$30</f>
        <v>4936.7537661428569</v>
      </c>
      <c r="N116" s="15">
        <f>'Cena na poramnuvanje'!N116*'Sreden kurs'!$D$30</f>
        <v>5126.6940269533152</v>
      </c>
      <c r="O116" s="15">
        <f>'Cena na poramnuvanje'!O116*'Sreden kurs'!$D$30</f>
        <v>5273.2162480612205</v>
      </c>
      <c r="P116" s="15">
        <f>'Cena na poramnuvanje'!P116*'Sreden kurs'!$D$30</f>
        <v>4663.2587040301723</v>
      </c>
      <c r="Q116" s="15">
        <f>'Cena na poramnuvanje'!Q116*'Sreden kurs'!$D$30</f>
        <v>4274.8588228804674</v>
      </c>
      <c r="R116" s="15">
        <f>'Cena na poramnuvanje'!R116*'Sreden kurs'!$D$30</f>
        <v>4320.6302932326771</v>
      </c>
      <c r="S116" s="15">
        <f>'Cena na poramnuvanje'!S116*'Sreden kurs'!$D$30</f>
        <v>4590.6586465901819</v>
      </c>
      <c r="T116" s="15">
        <f>'Cena na poramnuvanje'!T116*'Sreden kurs'!$D$30</f>
        <v>5780.0761161501159</v>
      </c>
      <c r="U116" s="15">
        <f>'Cena na poramnuvanje'!U116*'Sreden kurs'!$D$30</f>
        <v>6172.6688837524489</v>
      </c>
      <c r="V116" s="15">
        <f>'Cena na poramnuvanje'!V116*'Sreden kurs'!$D$30</f>
        <v>5912.5935081190219</v>
      </c>
      <c r="W116" s="15">
        <f>'Cena na poramnuvanje'!W116*'Sreden kurs'!$D$30</f>
        <v>5512.8415129741943</v>
      </c>
      <c r="X116" s="15">
        <f>'Cena na poramnuvanje'!X116*'Sreden kurs'!$D$30</f>
        <v>5021.478756208111</v>
      </c>
      <c r="Y116" s="15">
        <f>'Cena na poramnuvanje'!Y116*'Sreden kurs'!$D$30</f>
        <v>4263.2249073767343</v>
      </c>
      <c r="Z116" s="16">
        <f>'Cena na poramnuvanje'!Z116*'Sreden kurs'!$D$30</f>
        <v>4116.0625123546315</v>
      </c>
      <c r="AA116" s="17">
        <f>'Cena na poramnuvanje'!AA116*'Sreden kurs'!$D$30</f>
        <v>3712.8419655499993</v>
      </c>
    </row>
    <row r="117" spans="2:27" x14ac:dyDescent="0.25">
      <c r="B117" s="68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0</v>
      </c>
      <c r="G117" s="11">
        <f>'Cena na poramnuvanje'!G117*'Sreden kurs'!$D$30</f>
        <v>0</v>
      </c>
      <c r="H117" s="11">
        <f>'Cena na poramnuvanje'!H117*'Sreden kurs'!$D$30</f>
        <v>0</v>
      </c>
      <c r="I117" s="11">
        <f>'Cena na poramnuvanje'!I117*'Sreden kurs'!$D$30</f>
        <v>0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0</v>
      </c>
      <c r="M117" s="11">
        <f>'Cena na poramnuvanje'!M117*'Sreden kurs'!$D$30</f>
        <v>0</v>
      </c>
      <c r="N117" s="11">
        <f>'Cena na poramnuvanje'!N117*'Sreden kurs'!$D$30</f>
        <v>0</v>
      </c>
      <c r="O117" s="11">
        <f>'Cena na poramnuvanje'!O117*'Sreden kurs'!$D$30</f>
        <v>0</v>
      </c>
      <c r="P117" s="11">
        <f>'Cena na poramnuvanje'!P117*'Sreden kurs'!$D$30</f>
        <v>0</v>
      </c>
      <c r="Q117" s="11">
        <f>'Cena na poramnuvanje'!Q117*'Sreden kurs'!$D$30</f>
        <v>0</v>
      </c>
      <c r="R117" s="11">
        <f>'Cena na poramnuvanje'!R117*'Sreden kurs'!$D$30</f>
        <v>0</v>
      </c>
      <c r="S117" s="11">
        <f>'Cena na poramnuvanje'!S117*'Sreden kurs'!$D$30</f>
        <v>0</v>
      </c>
      <c r="T117" s="11">
        <f>'Cena na poramnuvanje'!T117*'Sreden kurs'!$D$30</f>
        <v>0</v>
      </c>
      <c r="U117" s="11">
        <f>'Cena na poramnuvanje'!U117*'Sreden kurs'!$D$30</f>
        <v>0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0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 x14ac:dyDescent="0.25">
      <c r="B118" s="68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0</v>
      </c>
      <c r="F118" s="11">
        <f>'Cena na poramnuvanje'!F118*'Sreden kurs'!$D$30</f>
        <v>0</v>
      </c>
      <c r="G118" s="11">
        <f>'Cena na poramnuvanje'!G118*'Sreden kurs'!$D$30</f>
        <v>0</v>
      </c>
      <c r="H118" s="11">
        <f>'Cena na poramnuvanje'!H118*'Sreden kurs'!$D$30</f>
        <v>0</v>
      </c>
      <c r="I118" s="11">
        <f>'Cena na poramnuvanje'!I118*'Sreden kurs'!$D$30</f>
        <v>0</v>
      </c>
      <c r="J118" s="11">
        <f>'Cena na poramnuvanje'!J118*'Sreden kurs'!$D$30</f>
        <v>0</v>
      </c>
      <c r="K118" s="11">
        <f>'Cena na poramnuvanje'!K118*'Sreden kurs'!$D$30</f>
        <v>0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 x14ac:dyDescent="0.25">
      <c r="B119" s="69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0</v>
      </c>
      <c r="F119" s="13">
        <f>'Cena na poramnuvanje'!F119*'Sreden kurs'!$D$30</f>
        <v>0</v>
      </c>
      <c r="G119" s="13">
        <f>'Cena na poramnuvanje'!G119*'Sreden kurs'!$D$30</f>
        <v>0</v>
      </c>
      <c r="H119" s="13">
        <f>'Cena na poramnuvanje'!H119*'Sreden kurs'!$D$30</f>
        <v>0</v>
      </c>
      <c r="I119" s="13">
        <f>'Cena na poramnuvanje'!I119*'Sreden kurs'!$D$30</f>
        <v>0</v>
      </c>
      <c r="J119" s="13">
        <f>'Cena na poramnuvanje'!J119*'Sreden kurs'!$D$30</f>
        <v>0</v>
      </c>
      <c r="K119" s="13">
        <f>'Cena na poramnuvanje'!K119*'Sreden kurs'!$D$30</f>
        <v>0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 x14ac:dyDescent="0.25">
      <c r="B120" s="67" t="str">
        <f>'Cena na poramnuvanje'!B120:B123</f>
        <v>30.11.2020</v>
      </c>
      <c r="C120" s="7" t="s">
        <v>26</v>
      </c>
      <c r="D120" s="8">
        <f>'Cena na poramnuvanje'!D120*'Sreden kurs'!$D$31</f>
        <v>3454.1951514885018</v>
      </c>
      <c r="E120" s="8">
        <f>'Cena na poramnuvanje'!E120*'Sreden kurs'!$D$31</f>
        <v>0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3151.3857079999998</v>
      </c>
      <c r="I120" s="15">
        <f>'Cena na poramnuvanje'!I120*'Sreden kurs'!$D$31</f>
        <v>3456.1595020000004</v>
      </c>
      <c r="J120" s="15">
        <f>'Cena na poramnuvanje'!J120*'Sreden kurs'!$D$31</f>
        <v>4553.7153310000003</v>
      </c>
      <c r="K120" s="15">
        <f>'Cena na poramnuvanje'!K120*'Sreden kurs'!$D$31</f>
        <v>6009.7196909999984</v>
      </c>
      <c r="L120" s="15">
        <f>'Cena na poramnuvanje'!L120*'Sreden kurs'!$D$31</f>
        <v>6989.2430523684197</v>
      </c>
      <c r="M120" s="15">
        <f>'Cena na poramnuvanje'!M120*'Sreden kurs'!$D$31</f>
        <v>6012.1874950000001</v>
      </c>
      <c r="N120" s="15">
        <f>'Cena na poramnuvanje'!N120*'Sreden kurs'!$D$31</f>
        <v>5100.9508679999999</v>
      </c>
      <c r="O120" s="15">
        <f>'Cena na poramnuvanje'!O120*'Sreden kurs'!$D$31</f>
        <v>4879.6943473058718</v>
      </c>
      <c r="P120" s="15">
        <f>'Cena na poramnuvanje'!P120*'Sreden kurs'!$D$31</f>
        <v>4828.8025043010748</v>
      </c>
      <c r="Q120" s="15">
        <f>'Cena na poramnuvanje'!Q120*'Sreden kurs'!$D$31</f>
        <v>4694.8554051115934</v>
      </c>
      <c r="R120" s="15">
        <f>'Cena na poramnuvanje'!R120*'Sreden kurs'!$D$31</f>
        <v>4759.2866022181415</v>
      </c>
      <c r="S120" s="15">
        <f>'Cena na poramnuvanje'!S120*'Sreden kurs'!$D$31</f>
        <v>5263.9713962345104</v>
      </c>
      <c r="T120" s="15">
        <f>'Cena na poramnuvanje'!T120*'Sreden kurs'!$D$31</f>
        <v>5980.5383115961667</v>
      </c>
      <c r="U120" s="15">
        <f>'Cena na poramnuvanje'!U120*'Sreden kurs'!$D$31</f>
        <v>6025.3647192117978</v>
      </c>
      <c r="V120" s="15">
        <f>'Cena na poramnuvanje'!V120*'Sreden kurs'!$D$31</f>
        <v>5457.4763803151845</v>
      </c>
      <c r="W120" s="15">
        <f>'Cena na poramnuvanje'!W120*'Sreden kurs'!$D$31</f>
        <v>5584.588196946158</v>
      </c>
      <c r="X120" s="15">
        <f>'Cena na poramnuvanje'!X120*'Sreden kurs'!$D$31</f>
        <v>4997.0595805515768</v>
      </c>
      <c r="Y120" s="15">
        <f>'Cena na poramnuvanje'!Y120*'Sreden kurs'!$D$31</f>
        <v>4069.1524349616043</v>
      </c>
      <c r="Z120" s="16">
        <f>'Cena na poramnuvanje'!Z120*'Sreden kurs'!$D$31</f>
        <v>3747.649863339052</v>
      </c>
      <c r="AA120" s="17">
        <f>'Cena na poramnuvanje'!AA120*'Sreden kurs'!$D$31</f>
        <v>3143.4846827174238</v>
      </c>
    </row>
    <row r="121" spans="2:27" x14ac:dyDescent="0.25">
      <c r="B121" s="68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1088.4115934777069</v>
      </c>
      <c r="F121" s="11">
        <f>'Cena na poramnuvanje'!F121*'Sreden kurs'!$D$31</f>
        <v>1211.0748129999999</v>
      </c>
      <c r="G121" s="11">
        <f>'Cena na poramnuvanje'!G121*'Sreden kurs'!$D$31</f>
        <v>0</v>
      </c>
      <c r="H121" s="11">
        <f>'Cena na poramnuvanje'!H121*'Sreden kurs'!$D$31</f>
        <v>0</v>
      </c>
      <c r="I121" s="11">
        <f>'Cena na poramnuvanje'!I121*'Sreden kurs'!$D$31</f>
        <v>0</v>
      </c>
      <c r="J121" s="11">
        <f>'Cena na poramnuvanje'!J121*'Sreden kurs'!$D$31</f>
        <v>0</v>
      </c>
      <c r="K121" s="11">
        <f>'Cena na poramnuvanje'!K121*'Sreden kurs'!$D$31</f>
        <v>0</v>
      </c>
      <c r="L121" s="11">
        <f>'Cena na poramnuvanje'!L121*'Sreden kurs'!$D$31</f>
        <v>0</v>
      </c>
      <c r="M121" s="11">
        <f>'Cena na poramnuvanje'!M121*'Sreden kurs'!$D$31</f>
        <v>0</v>
      </c>
      <c r="N121" s="11">
        <f>'Cena na poramnuvanje'!N121*'Sreden kurs'!$D$31</f>
        <v>0</v>
      </c>
      <c r="O121" s="11">
        <f>'Cena na poramnuvanje'!O121*'Sreden kurs'!$D$31</f>
        <v>0</v>
      </c>
      <c r="P121" s="11">
        <f>'Cena na poramnuvanje'!P121*'Sreden kurs'!$D$31</f>
        <v>0</v>
      </c>
      <c r="Q121" s="11">
        <f>'Cena na poramnuvanje'!Q121*'Sreden kurs'!$D$31</f>
        <v>0</v>
      </c>
      <c r="R121" s="11">
        <f>'Cena na poramnuvanje'!R121*'Sreden kurs'!$D$31</f>
        <v>0</v>
      </c>
      <c r="S121" s="11">
        <f>'Cena na poramnuvanje'!S121*'Sreden kurs'!$D$31</f>
        <v>0</v>
      </c>
      <c r="T121" s="11">
        <f>'Cena na poramnuvanje'!T121*'Sreden kurs'!$D$31</f>
        <v>0</v>
      </c>
      <c r="U121" s="11">
        <f>'Cena na poramnuvanje'!U121*'Sreden kurs'!$D$31</f>
        <v>0</v>
      </c>
      <c r="V121" s="11">
        <f>'Cena na poramnuvanje'!V121*'Sreden kurs'!$D$31</f>
        <v>0</v>
      </c>
      <c r="W121" s="11">
        <f>'Cena na poramnuvanje'!W121*'Sreden kurs'!$D$31</f>
        <v>0</v>
      </c>
      <c r="X121" s="11">
        <f>'Cena na poramnuvanje'!X121*'Sreden kurs'!$D$31</f>
        <v>0</v>
      </c>
      <c r="Y121" s="11">
        <f>'Cena na poramnuvanje'!Y121*'Sreden kurs'!$D$31</f>
        <v>0</v>
      </c>
      <c r="Z121" s="11">
        <f>'Cena na poramnuvanje'!Z121*'Sreden kurs'!$D$31</f>
        <v>0</v>
      </c>
      <c r="AA121" s="9">
        <f>'Cena na poramnuvanje'!AA121*'Sreden kurs'!$D$31</f>
        <v>0</v>
      </c>
    </row>
    <row r="122" spans="2:27" x14ac:dyDescent="0.25">
      <c r="B122" s="68"/>
      <c r="C122" s="10" t="s">
        <v>28</v>
      </c>
      <c r="D122" s="11">
        <f>'Cena na poramnuvanje'!D122*'Sreden kurs'!$D$31</f>
        <v>0</v>
      </c>
      <c r="E122" s="11">
        <f>'Cena na poramnuvanje'!E122*'Sreden kurs'!$D$31</f>
        <v>0</v>
      </c>
      <c r="F122" s="11">
        <f>'Cena na poramnuvanje'!F122*'Sreden kurs'!$D$31</f>
        <v>0</v>
      </c>
      <c r="G122" s="11">
        <f>'Cena na poramnuvanje'!G122*'Sreden kurs'!$D$31</f>
        <v>1212.3087149999999</v>
      </c>
      <c r="H122" s="11">
        <f>'Cena na poramnuvanje'!H122*'Sreden kurs'!$D$31</f>
        <v>0</v>
      </c>
      <c r="I122" s="11">
        <f>'Cena na poramnuvanje'!I122*'Sreden kurs'!$D$31</f>
        <v>0</v>
      </c>
      <c r="J122" s="11">
        <f>'Cena na poramnuvanje'!J122*'Sreden kurs'!$D$31</f>
        <v>0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 x14ac:dyDescent="0.25">
      <c r="B123" s="69"/>
      <c r="C123" s="12" t="s">
        <v>29</v>
      </c>
      <c r="D123" s="13">
        <f>'Cena na poramnuvanje'!D123*'Sreden kurs'!$D$31</f>
        <v>0</v>
      </c>
      <c r="E123" s="13">
        <f>'Cena na poramnuvanje'!E123*'Sreden kurs'!$D$31</f>
        <v>0</v>
      </c>
      <c r="F123" s="13">
        <f>'Cena na poramnuvanje'!F123*'Sreden kurs'!$D$31</f>
        <v>0</v>
      </c>
      <c r="G123" s="13">
        <f>'Cena na poramnuvanje'!G123*'Sreden kurs'!$D$31</f>
        <v>3636.3091939999995</v>
      </c>
      <c r="H123" s="13">
        <f>'Cena na poramnuvanje'!H123*'Sreden kurs'!$D$31</f>
        <v>0</v>
      </c>
      <c r="I123" s="13">
        <f>'Cena na poramnuvanje'!I123*'Sreden kurs'!$D$31</f>
        <v>0</v>
      </c>
      <c r="J123" s="13">
        <f>'Cena na poramnuvanje'!J123*'Sreden kurs'!$D$31</f>
        <v>0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 hidden="1" x14ac:dyDescent="0.25">
      <c r="B124" s="67" t="str">
        <f>'Cena na poramnuvanje'!B124:B127</f>
        <v>31.11.2020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0</v>
      </c>
      <c r="O124" s="15">
        <f>'Cena na poramnuvanje'!O124*'Sreden kurs'!$D$32</f>
        <v>0</v>
      </c>
      <c r="P124" s="15">
        <f>'Cena na poramnuvanje'!P124*'Sreden kurs'!$D$32</f>
        <v>0</v>
      </c>
      <c r="Q124" s="15">
        <f>'Cena na poramnuvanje'!Q124*'Sreden kurs'!$D$32</f>
        <v>0</v>
      </c>
      <c r="R124" s="15">
        <f>'Cena na poramnuvanje'!R124*'Sreden kurs'!$D$32</f>
        <v>0</v>
      </c>
      <c r="S124" s="15">
        <f>'Cena na poramnuvanje'!S124*'Sreden kurs'!$D$32</f>
        <v>0</v>
      </c>
      <c r="T124" s="15">
        <f>'Cena na poramnuvanje'!T124*'Sreden kurs'!$D$32</f>
        <v>0</v>
      </c>
      <c r="U124" s="15">
        <f>'Cena na poramnuvanje'!U124*'Sreden kurs'!$D$32</f>
        <v>0</v>
      </c>
      <c r="V124" s="15">
        <f>'Cena na poramnuvanje'!V124*'Sreden kurs'!$D$32</f>
        <v>0</v>
      </c>
      <c r="W124" s="15">
        <f>'Cena na poramnuvanje'!W124*'Sreden kurs'!$D$32</f>
        <v>0</v>
      </c>
      <c r="X124" s="15">
        <f>'Cena na poramnuvanje'!X124*'Sreden kurs'!$D$32</f>
        <v>0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0</v>
      </c>
    </row>
    <row r="125" spans="2:27" hidden="1" x14ac:dyDescent="0.25">
      <c r="B125" s="68"/>
      <c r="C125" s="10" t="s">
        <v>27</v>
      </c>
      <c r="D125" s="11">
        <f>'Cena na poramnuvanje'!D125*'Sreden kurs'!$D$32</f>
        <v>0</v>
      </c>
      <c r="E125" s="11">
        <f>'Cena na poramnuvanje'!E125*'Sreden kurs'!$D$32</f>
        <v>0</v>
      </c>
      <c r="F125" s="11">
        <f>'Cena na poramnuvanje'!F125*'Sreden kurs'!$D$32</f>
        <v>0</v>
      </c>
      <c r="G125" s="11">
        <f>'Cena na poramnuvanje'!G125*'Sreden kurs'!$D$32</f>
        <v>0</v>
      </c>
      <c r="H125" s="11">
        <f>'Cena na poramnuvanje'!H125*'Sreden kurs'!$D$32</f>
        <v>0</v>
      </c>
      <c r="I125" s="11">
        <f>'Cena na poramnuvanje'!I125*'Sreden kurs'!$D$32</f>
        <v>0</v>
      </c>
      <c r="J125" s="11">
        <f>'Cena na poramnuvanje'!J125*'Sreden kurs'!$D$32</f>
        <v>0</v>
      </c>
      <c r="K125" s="11">
        <f>'Cena na poramnuvanje'!K125*'Sreden kurs'!$D$32</f>
        <v>0</v>
      </c>
      <c r="L125" s="11">
        <f>'Cena na poramnuvanje'!L125*'Sreden kurs'!$D$32</f>
        <v>0</v>
      </c>
      <c r="M125" s="11">
        <f>'Cena na poramnuvanje'!M125*'Sreden kurs'!$D$32</f>
        <v>0</v>
      </c>
      <c r="N125" s="11">
        <f>'Cena na poramnuvanje'!N125*'Sreden kurs'!$D$32</f>
        <v>0</v>
      </c>
      <c r="O125" s="11">
        <f>'Cena na poramnuvanje'!O125*'Sreden kurs'!$D$32</f>
        <v>0</v>
      </c>
      <c r="P125" s="11">
        <f>'Cena na poramnuvanje'!P125*'Sreden kurs'!$D$32</f>
        <v>0</v>
      </c>
      <c r="Q125" s="11">
        <f>'Cena na poramnuvanje'!Q125*'Sreden kurs'!$D$32</f>
        <v>0</v>
      </c>
      <c r="R125" s="11">
        <f>'Cena na poramnuvanje'!R125*'Sreden kurs'!$D$32</f>
        <v>0</v>
      </c>
      <c r="S125" s="11">
        <f>'Cena na poramnuvanje'!S125*'Sreden kurs'!$D$32</f>
        <v>0</v>
      </c>
      <c r="T125" s="11">
        <f>'Cena na poramnuvanje'!T125*'Sreden kurs'!$D$32</f>
        <v>0</v>
      </c>
      <c r="U125" s="11">
        <f>'Cena na poramnuvanje'!U125*'Sreden kurs'!$D$32</f>
        <v>0</v>
      </c>
      <c r="V125" s="11">
        <f>'Cena na poramnuvanje'!V125*'Sreden kurs'!$D$32</f>
        <v>0</v>
      </c>
      <c r="W125" s="11">
        <f>'Cena na poramnuvanje'!W125*'Sreden kurs'!$D$32</f>
        <v>0</v>
      </c>
      <c r="X125" s="11">
        <f>'Cena na poramnuvanje'!X125*'Sreden kurs'!$D$32</f>
        <v>0</v>
      </c>
      <c r="Y125" s="11">
        <f>'Cena na poramnuvanje'!Y125*'Sreden kurs'!$D$32</f>
        <v>0</v>
      </c>
      <c r="Z125" s="11">
        <f>'Cena na poramnuvanje'!Z125*'Sreden kurs'!$D$32</f>
        <v>0</v>
      </c>
      <c r="AA125" s="9">
        <f>'Cena na poramnuvanje'!AA125*'Sreden kurs'!$D$32</f>
        <v>0</v>
      </c>
    </row>
    <row r="126" spans="2:27" hidden="1" x14ac:dyDescent="0.25">
      <c r="B126" s="68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0</v>
      </c>
      <c r="H126" s="11">
        <f>'Cena na poramnuvanje'!H126*'Sreden kurs'!$D$32</f>
        <v>0</v>
      </c>
      <c r="I126" s="11">
        <f>'Cena na poramnuvanje'!I126*'Sreden kurs'!$D$32</f>
        <v>0</v>
      </c>
      <c r="J126" s="11">
        <f>'Cena na poramnuvanje'!J126*'Sreden kurs'!$D$32</f>
        <v>0</v>
      </c>
      <c r="K126" s="11">
        <f>'Cena na poramnuvanje'!K126*'Sreden kurs'!$D$32</f>
        <v>0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hidden="1" thickBot="1" x14ac:dyDescent="0.3">
      <c r="B127" s="70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0</v>
      </c>
      <c r="H127" s="20">
        <f>'Cena na poramnuvanje'!H127*'Sreden kurs'!$D$32</f>
        <v>0</v>
      </c>
      <c r="I127" s="20">
        <f>'Cena na poramnuvanje'!I127*'Sreden kurs'!$D$32</f>
        <v>0</v>
      </c>
      <c r="J127" s="20">
        <f>'Cena na poramnuvanje'!J127*'Sreden kurs'!$D$32</f>
        <v>0</v>
      </c>
      <c r="K127" s="20">
        <f>'Cena na poramnuvanje'!K127*'Sreden kurs'!$D$32</f>
        <v>0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zoomScale="85" zoomScaleNormal="85" workbookViewId="0">
      <selection activeCell="E27" sqref="E27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81" t="s">
        <v>38</v>
      </c>
      <c r="C2" s="83" t="s">
        <v>39</v>
      </c>
      <c r="D2" s="84"/>
      <c r="E2" s="87" t="s">
        <v>75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9"/>
    </row>
    <row r="3" spans="2:28" ht="15.75" customHeight="1" thickBot="1" x14ac:dyDescent="0.3">
      <c r="B3" s="82"/>
      <c r="C3" s="85"/>
      <c r="D3" s="86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">
        <v>43</v>
      </c>
      <c r="C4" s="92">
        <f>SUM(E4:AB4)</f>
        <v>0</v>
      </c>
      <c r="D4" s="93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 x14ac:dyDescent="0.25">
      <c r="B5" s="38" t="s">
        <v>44</v>
      </c>
      <c r="C5" s="77">
        <f t="shared" ref="C5:C33" si="0">SUM(E5:AB5)</f>
        <v>1.3500000000000014</v>
      </c>
      <c r="D5" s="78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1.3500000000000014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 x14ac:dyDescent="0.25">
      <c r="B6" s="38" t="s">
        <v>45</v>
      </c>
      <c r="C6" s="77">
        <f t="shared" si="0"/>
        <v>1.5799999999999983</v>
      </c>
      <c r="D6" s="78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1.5799999999999983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 x14ac:dyDescent="0.25">
      <c r="B7" s="38" t="s">
        <v>46</v>
      </c>
      <c r="C7" s="77">
        <f t="shared" si="0"/>
        <v>0.44999999999999929</v>
      </c>
      <c r="D7" s="78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0.44999999999999929</v>
      </c>
      <c r="AA7" s="36">
        <v>0</v>
      </c>
      <c r="AB7" s="37">
        <v>0</v>
      </c>
    </row>
    <row r="8" spans="2:28" x14ac:dyDescent="0.25">
      <c r="B8" s="38" t="s">
        <v>47</v>
      </c>
      <c r="C8" s="77">
        <f t="shared" si="0"/>
        <v>37.750000000000007</v>
      </c>
      <c r="D8" s="78"/>
      <c r="E8" s="35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4.16</v>
      </c>
      <c r="O8" s="36">
        <v>4.1700000000000017</v>
      </c>
      <c r="P8" s="36">
        <v>4.18</v>
      </c>
      <c r="Q8" s="36">
        <v>4.1900000000000013</v>
      </c>
      <c r="R8" s="36">
        <v>4.1499999999999986</v>
      </c>
      <c r="S8" s="36">
        <v>2.0500000000000007</v>
      </c>
      <c r="T8" s="36">
        <v>4.1900000000000013</v>
      </c>
      <c r="U8" s="36">
        <v>2.4800000000000004</v>
      </c>
      <c r="V8" s="36">
        <v>4.1700000000000017</v>
      </c>
      <c r="W8" s="36">
        <v>0</v>
      </c>
      <c r="X8" s="36">
        <v>4.009999999999998</v>
      </c>
      <c r="Y8" s="36">
        <v>0</v>
      </c>
      <c r="Z8" s="36">
        <v>0</v>
      </c>
      <c r="AA8" s="36">
        <v>0</v>
      </c>
      <c r="AB8" s="37">
        <v>0</v>
      </c>
    </row>
    <row r="9" spans="2:28" x14ac:dyDescent="0.25">
      <c r="B9" s="38" t="s">
        <v>48</v>
      </c>
      <c r="C9" s="77">
        <f t="shared" si="0"/>
        <v>0</v>
      </c>
      <c r="D9" s="78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 x14ac:dyDescent="0.25">
      <c r="B10" s="38" t="s">
        <v>49</v>
      </c>
      <c r="C10" s="77">
        <f t="shared" si="0"/>
        <v>35.180000000000007</v>
      </c>
      <c r="D10" s="78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0.53000000000000114</v>
      </c>
      <c r="O10" s="36">
        <v>3.8299999999999983</v>
      </c>
      <c r="P10" s="36">
        <v>3.9600000000000009</v>
      </c>
      <c r="Q10" s="36">
        <v>4.1400000000000006</v>
      </c>
      <c r="R10" s="36">
        <v>4.0600000000000023</v>
      </c>
      <c r="S10" s="36">
        <v>0</v>
      </c>
      <c r="T10" s="36">
        <v>4</v>
      </c>
      <c r="U10" s="36">
        <v>0</v>
      </c>
      <c r="V10" s="36">
        <v>4</v>
      </c>
      <c r="W10" s="36">
        <v>0</v>
      </c>
      <c r="X10" s="36">
        <v>3.2800000000000011</v>
      </c>
      <c r="Y10" s="36">
        <v>0</v>
      </c>
      <c r="Z10" s="36">
        <v>3.9200000000000017</v>
      </c>
      <c r="AA10" s="36">
        <v>3.4600000000000009</v>
      </c>
      <c r="AB10" s="37">
        <v>0</v>
      </c>
    </row>
    <row r="11" spans="2:28" x14ac:dyDescent="0.25">
      <c r="B11" s="38" t="s">
        <v>50</v>
      </c>
      <c r="C11" s="77">
        <f t="shared" si="0"/>
        <v>44.870000000000005</v>
      </c>
      <c r="D11" s="78"/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3.2699999999999996</v>
      </c>
      <c r="N11" s="36">
        <v>3.9200000000000017</v>
      </c>
      <c r="O11" s="36">
        <v>4</v>
      </c>
      <c r="P11" s="36">
        <v>4</v>
      </c>
      <c r="Q11" s="36">
        <v>1.5700000000000003</v>
      </c>
      <c r="R11" s="36">
        <v>2.2699999999999996</v>
      </c>
      <c r="S11" s="36">
        <v>4.0199999999999996</v>
      </c>
      <c r="T11" s="36">
        <v>4.16</v>
      </c>
      <c r="U11" s="36">
        <v>3.9200000000000017</v>
      </c>
      <c r="V11" s="36">
        <v>4</v>
      </c>
      <c r="W11" s="36">
        <v>4</v>
      </c>
      <c r="X11" s="36">
        <v>4</v>
      </c>
      <c r="Y11" s="36">
        <v>1.7399999999999984</v>
      </c>
      <c r="Z11" s="36">
        <v>0</v>
      </c>
      <c r="AA11" s="36">
        <v>0</v>
      </c>
      <c r="AB11" s="37">
        <v>0</v>
      </c>
    </row>
    <row r="12" spans="2:28" x14ac:dyDescent="0.25">
      <c r="B12" s="38" t="s">
        <v>51</v>
      </c>
      <c r="C12" s="77">
        <f t="shared" si="0"/>
        <v>17.599999999999998</v>
      </c>
      <c r="D12" s="78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0.32000000000000028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3.4499999999999993</v>
      </c>
      <c r="T12" s="36">
        <v>4</v>
      </c>
      <c r="U12" s="36">
        <v>4.16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1.5300000000000011</v>
      </c>
      <c r="AB12" s="37">
        <v>4.139999999999997</v>
      </c>
    </row>
    <row r="13" spans="2:28" x14ac:dyDescent="0.25">
      <c r="B13" s="38" t="s">
        <v>52</v>
      </c>
      <c r="C13" s="77">
        <f t="shared" si="0"/>
        <v>6.759999999999998</v>
      </c>
      <c r="D13" s="78"/>
      <c r="E13" s="35">
        <v>2.7300000000000004</v>
      </c>
      <c r="F13" s="36">
        <v>3.4299999999999997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0.51999999999999957</v>
      </c>
      <c r="M13" s="36">
        <v>5.9999999999998721E-2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1.9999999999999574E-2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7">
        <v>0</v>
      </c>
    </row>
    <row r="14" spans="2:28" x14ac:dyDescent="0.25">
      <c r="B14" s="38" t="s">
        <v>53</v>
      </c>
      <c r="C14" s="77">
        <f t="shared" si="0"/>
        <v>28.219999999999995</v>
      </c>
      <c r="D14" s="78"/>
      <c r="E14" s="35">
        <v>1.8399999999999999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3.0599999999999987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2.6799999999999997</v>
      </c>
      <c r="T14" s="36">
        <v>4.5600000000000023</v>
      </c>
      <c r="U14" s="36">
        <v>4.8999999999999986</v>
      </c>
      <c r="V14" s="36">
        <v>4.9199999999999982</v>
      </c>
      <c r="W14" s="36">
        <v>0.12999999999999901</v>
      </c>
      <c r="X14" s="36">
        <v>2.0399999999999991</v>
      </c>
      <c r="Y14" s="36">
        <v>3.0599999999999987</v>
      </c>
      <c r="Z14" s="36">
        <v>1.0300000000000011</v>
      </c>
      <c r="AA14" s="36">
        <v>0</v>
      </c>
      <c r="AB14" s="37">
        <v>0</v>
      </c>
    </row>
    <row r="15" spans="2:28" x14ac:dyDescent="0.25">
      <c r="B15" s="38" t="s">
        <v>54</v>
      </c>
      <c r="C15" s="77">
        <f t="shared" si="0"/>
        <v>27.769999999999996</v>
      </c>
      <c r="D15" s="78"/>
      <c r="E15" s="35">
        <v>3.8599999999999994</v>
      </c>
      <c r="F15" s="36">
        <v>3.9200000000000017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1.1099999999999994</v>
      </c>
      <c r="T15" s="36">
        <v>4.7999999999999972</v>
      </c>
      <c r="U15" s="36">
        <v>4.5299999999999976</v>
      </c>
      <c r="V15" s="36">
        <v>4</v>
      </c>
      <c r="W15" s="36">
        <v>4</v>
      </c>
      <c r="X15" s="36">
        <v>0</v>
      </c>
      <c r="Y15" s="36">
        <v>0</v>
      </c>
      <c r="Z15" s="36">
        <v>0</v>
      </c>
      <c r="AA15" s="36">
        <v>1.5500000000000007</v>
      </c>
      <c r="AB15" s="37">
        <v>0</v>
      </c>
    </row>
    <row r="16" spans="2:28" x14ac:dyDescent="0.25">
      <c r="B16" s="38" t="s">
        <v>55</v>
      </c>
      <c r="C16" s="77">
        <f t="shared" si="0"/>
        <v>9.8999999999999986</v>
      </c>
      <c r="D16" s="78"/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2.2699999999999996</v>
      </c>
      <c r="T16" s="36">
        <v>3.9899999999999984</v>
      </c>
      <c r="U16" s="36">
        <v>0</v>
      </c>
      <c r="V16" s="36">
        <v>3.6400000000000006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7">
        <v>0</v>
      </c>
    </row>
    <row r="17" spans="2:28" x14ac:dyDescent="0.25">
      <c r="B17" s="38" t="s">
        <v>56</v>
      </c>
      <c r="C17" s="77">
        <f t="shared" si="0"/>
        <v>5.379999999999999</v>
      </c>
      <c r="D17" s="78"/>
      <c r="E17" s="35">
        <v>1.8399999999999999</v>
      </c>
      <c r="F17" s="36">
        <v>3.5399999999999991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7">
        <v>0</v>
      </c>
    </row>
    <row r="18" spans="2:28" x14ac:dyDescent="0.25">
      <c r="B18" s="38" t="s">
        <v>57</v>
      </c>
      <c r="C18" s="77">
        <f t="shared" si="0"/>
        <v>25.280000000000005</v>
      </c>
      <c r="D18" s="78"/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3.0100000000000016</v>
      </c>
      <c r="Q18" s="36">
        <v>4</v>
      </c>
      <c r="R18" s="36">
        <v>3.4499999999999993</v>
      </c>
      <c r="S18" s="36">
        <v>0</v>
      </c>
      <c r="T18" s="36">
        <v>0</v>
      </c>
      <c r="U18" s="36">
        <v>3.3500000000000014</v>
      </c>
      <c r="V18" s="36">
        <v>4</v>
      </c>
      <c r="W18" s="36">
        <v>4.120000000000001</v>
      </c>
      <c r="X18" s="36">
        <v>3.3500000000000014</v>
      </c>
      <c r="Y18" s="36">
        <v>0</v>
      </c>
      <c r="Z18" s="36">
        <v>0</v>
      </c>
      <c r="AA18" s="36">
        <v>0</v>
      </c>
      <c r="AB18" s="37">
        <v>0</v>
      </c>
    </row>
    <row r="19" spans="2:28" x14ac:dyDescent="0.25">
      <c r="B19" s="38" t="s">
        <v>58</v>
      </c>
      <c r="C19" s="77">
        <f t="shared" si="0"/>
        <v>7.66</v>
      </c>
      <c r="D19" s="78"/>
      <c r="E19" s="35">
        <v>3.5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3.0000000000001137E-2</v>
      </c>
      <c r="Y19" s="36">
        <v>2.6000000000000014</v>
      </c>
      <c r="Z19" s="36">
        <v>0</v>
      </c>
      <c r="AA19" s="36">
        <v>0.64999999999999858</v>
      </c>
      <c r="AB19" s="37">
        <v>0.87999999999999901</v>
      </c>
    </row>
    <row r="20" spans="2:28" x14ac:dyDescent="0.25">
      <c r="B20" s="38" t="s">
        <v>59</v>
      </c>
      <c r="C20" s="77">
        <f t="shared" si="0"/>
        <v>27.189999999999998</v>
      </c>
      <c r="D20" s="78"/>
      <c r="E20" s="35">
        <v>3.9800000000000004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3.6900000000000013</v>
      </c>
      <c r="X20" s="36">
        <v>3.9499999999999993</v>
      </c>
      <c r="Y20" s="36">
        <v>4</v>
      </c>
      <c r="Z20" s="36">
        <v>4</v>
      </c>
      <c r="AA20" s="36">
        <v>3.4899999999999984</v>
      </c>
      <c r="AB20" s="37">
        <v>4.0799999999999983</v>
      </c>
    </row>
    <row r="21" spans="2:28" x14ac:dyDescent="0.25">
      <c r="B21" s="38" t="s">
        <v>60</v>
      </c>
      <c r="C21" s="77">
        <f t="shared" si="0"/>
        <v>15.239999999999998</v>
      </c>
      <c r="D21" s="78"/>
      <c r="E21" s="35">
        <v>3.3000000000000007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3.8000000000000007</v>
      </c>
      <c r="V21" s="36">
        <v>4.5199999999999996</v>
      </c>
      <c r="W21" s="36">
        <v>1.259999999999998</v>
      </c>
      <c r="X21" s="36">
        <v>0.46999999999999886</v>
      </c>
      <c r="Y21" s="36">
        <v>1.8900000000000006</v>
      </c>
      <c r="Z21" s="36">
        <v>0</v>
      </c>
      <c r="AA21" s="36">
        <v>0</v>
      </c>
      <c r="AB21" s="37">
        <v>0</v>
      </c>
    </row>
    <row r="22" spans="2:28" x14ac:dyDescent="0.25">
      <c r="B22" s="38" t="s">
        <v>61</v>
      </c>
      <c r="C22" s="77">
        <f t="shared" si="0"/>
        <v>13.050000000000004</v>
      </c>
      <c r="D22" s="78"/>
      <c r="E22" s="35">
        <v>3.1300000000000026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1.7300000000000004</v>
      </c>
      <c r="V22" s="36">
        <v>2.1000000000000014</v>
      </c>
      <c r="W22" s="36">
        <v>2.09</v>
      </c>
      <c r="X22" s="36">
        <v>4</v>
      </c>
      <c r="Y22" s="36">
        <v>0</v>
      </c>
      <c r="Z22" s="36">
        <v>0</v>
      </c>
      <c r="AA22" s="36">
        <v>0</v>
      </c>
      <c r="AB22" s="37">
        <v>0</v>
      </c>
    </row>
    <row r="23" spans="2:28" x14ac:dyDescent="0.25">
      <c r="B23" s="38" t="s">
        <v>62</v>
      </c>
      <c r="C23" s="77">
        <f t="shared" si="0"/>
        <v>2.6500000000000021</v>
      </c>
      <c r="D23" s="78"/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2.5100000000000016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0.14000000000000057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7">
        <v>0</v>
      </c>
    </row>
    <row r="24" spans="2:28" x14ac:dyDescent="0.25">
      <c r="B24" s="38" t="s">
        <v>63</v>
      </c>
      <c r="C24" s="77">
        <f t="shared" si="0"/>
        <v>0.16000000000000369</v>
      </c>
      <c r="D24" s="78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3.0000000000001137E-2</v>
      </c>
      <c r="U24" s="36">
        <v>0</v>
      </c>
      <c r="V24" s="36">
        <v>5.0000000000000711E-2</v>
      </c>
      <c r="W24" s="36">
        <v>0</v>
      </c>
      <c r="X24" s="36">
        <v>3.9999999999999147E-2</v>
      </c>
      <c r="Y24" s="36">
        <v>3.0000000000001137E-2</v>
      </c>
      <c r="Z24" s="36">
        <v>1.0000000000001563E-2</v>
      </c>
      <c r="AA24" s="36">
        <v>0</v>
      </c>
      <c r="AB24" s="37">
        <v>0</v>
      </c>
    </row>
    <row r="25" spans="2:28" x14ac:dyDescent="0.25">
      <c r="B25" s="38" t="s">
        <v>64</v>
      </c>
      <c r="C25" s="77">
        <f t="shared" si="0"/>
        <v>0</v>
      </c>
      <c r="D25" s="78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7">
        <v>0</v>
      </c>
    </row>
    <row r="26" spans="2:28" x14ac:dyDescent="0.25">
      <c r="B26" s="38" t="s">
        <v>65</v>
      </c>
      <c r="C26" s="77">
        <f t="shared" si="0"/>
        <v>0</v>
      </c>
      <c r="D26" s="78"/>
      <c r="E26" s="35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7">
        <v>0</v>
      </c>
    </row>
    <row r="27" spans="2:28" x14ac:dyDescent="0.25">
      <c r="B27" s="38" t="s">
        <v>66</v>
      </c>
      <c r="C27" s="77">
        <f t="shared" si="0"/>
        <v>14.96</v>
      </c>
      <c r="D27" s="78"/>
      <c r="E27" s="35">
        <v>1.5899999999999999</v>
      </c>
      <c r="F27" s="36">
        <v>0.76000000000000156</v>
      </c>
      <c r="G27" s="36">
        <v>3.4800000000000004</v>
      </c>
      <c r="H27" s="36">
        <v>0</v>
      </c>
      <c r="I27" s="36">
        <v>0</v>
      </c>
      <c r="J27" s="36">
        <v>0</v>
      </c>
      <c r="K27" s="36">
        <v>0.87999999999999901</v>
      </c>
      <c r="L27" s="36">
        <v>0.57000000000000028</v>
      </c>
      <c r="M27" s="36">
        <v>3.5100000000000016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0.18999999999999773</v>
      </c>
      <c r="U27" s="36">
        <v>5.0000000000000711E-2</v>
      </c>
      <c r="V27" s="36">
        <v>3.9299999999999997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7">
        <v>0</v>
      </c>
    </row>
    <row r="28" spans="2:28" x14ac:dyDescent="0.25">
      <c r="B28" s="38" t="s">
        <v>67</v>
      </c>
      <c r="C28" s="77">
        <f t="shared" si="0"/>
        <v>0</v>
      </c>
      <c r="D28" s="78"/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7">
        <v>0</v>
      </c>
    </row>
    <row r="29" spans="2:28" x14ac:dyDescent="0.25">
      <c r="B29" s="38" t="s">
        <v>68</v>
      </c>
      <c r="C29" s="77">
        <f t="shared" si="0"/>
        <v>0</v>
      </c>
      <c r="D29" s="78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7">
        <v>0</v>
      </c>
    </row>
    <row r="30" spans="2:28" x14ac:dyDescent="0.25">
      <c r="B30" s="38" t="s">
        <v>69</v>
      </c>
      <c r="C30" s="77">
        <f t="shared" si="0"/>
        <v>0</v>
      </c>
      <c r="D30" s="78"/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7">
        <v>0</v>
      </c>
    </row>
    <row r="31" spans="2:28" x14ac:dyDescent="0.25">
      <c r="B31" s="38" t="s">
        <v>70</v>
      </c>
      <c r="C31" s="77">
        <f t="shared" si="0"/>
        <v>56.889999999999993</v>
      </c>
      <c r="D31" s="78"/>
      <c r="E31" s="35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9.6499999999999986</v>
      </c>
      <c r="Y31" s="36">
        <v>11.909999999999997</v>
      </c>
      <c r="Z31" s="36">
        <v>11.719999999999999</v>
      </c>
      <c r="AA31" s="36">
        <v>12.189999999999998</v>
      </c>
      <c r="AB31" s="37">
        <v>11.420000000000002</v>
      </c>
    </row>
    <row r="32" spans="2:28" x14ac:dyDescent="0.25">
      <c r="B32" s="38" t="s">
        <v>71</v>
      </c>
      <c r="C32" s="77">
        <f t="shared" si="0"/>
        <v>196.95</v>
      </c>
      <c r="D32" s="78"/>
      <c r="E32" s="35">
        <v>11.939999999999998</v>
      </c>
      <c r="F32" s="36">
        <v>12.11</v>
      </c>
      <c r="G32" s="36">
        <v>12.090000000000003</v>
      </c>
      <c r="H32" s="36">
        <v>12.030000000000001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7.8400000000000034</v>
      </c>
      <c r="P32" s="36">
        <v>11.39</v>
      </c>
      <c r="Q32" s="36">
        <v>11.399999999999999</v>
      </c>
      <c r="R32" s="36">
        <v>11.18</v>
      </c>
      <c r="S32" s="36">
        <v>11.759999999999998</v>
      </c>
      <c r="T32" s="36">
        <v>11.850000000000001</v>
      </c>
      <c r="U32" s="36">
        <v>11.829999999999998</v>
      </c>
      <c r="V32" s="36">
        <v>11.939999999999998</v>
      </c>
      <c r="W32" s="36">
        <v>12.049999999999997</v>
      </c>
      <c r="X32" s="36">
        <v>11.89</v>
      </c>
      <c r="Y32" s="36">
        <v>11.850000000000001</v>
      </c>
      <c r="Z32" s="36">
        <v>11.850000000000001</v>
      </c>
      <c r="AA32" s="36">
        <v>11.950000000000003</v>
      </c>
      <c r="AB32" s="37">
        <v>0</v>
      </c>
    </row>
    <row r="33" spans="2:28" x14ac:dyDescent="0.25">
      <c r="B33" s="38" t="s">
        <v>72</v>
      </c>
      <c r="C33" s="77">
        <f t="shared" si="0"/>
        <v>142.94</v>
      </c>
      <c r="D33" s="78"/>
      <c r="E33" s="35">
        <v>0.17999999999999972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0.92999999999999972</v>
      </c>
      <c r="Q33" s="36">
        <v>11.5</v>
      </c>
      <c r="R33" s="36">
        <v>11.149999999999999</v>
      </c>
      <c r="S33" s="36">
        <v>11.299999999999997</v>
      </c>
      <c r="T33" s="36">
        <v>12.29</v>
      </c>
      <c r="U33" s="36">
        <v>12.469999999999999</v>
      </c>
      <c r="V33" s="36">
        <v>11.79</v>
      </c>
      <c r="W33" s="36">
        <v>12.020000000000003</v>
      </c>
      <c r="X33" s="36">
        <v>11.990000000000002</v>
      </c>
      <c r="Y33" s="36">
        <v>11.920000000000002</v>
      </c>
      <c r="Z33" s="36">
        <v>11.880000000000003</v>
      </c>
      <c r="AA33" s="36">
        <v>11.630000000000003</v>
      </c>
      <c r="AB33" s="37">
        <v>11.89</v>
      </c>
    </row>
    <row r="34" spans="2:28" x14ac:dyDescent="0.25">
      <c r="B34" s="39" t="s">
        <v>73</v>
      </c>
      <c r="C34" s="79">
        <f>SUM(E34:AB34)</f>
        <v>0</v>
      </c>
      <c r="D34" s="80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7" spans="2:28" ht="23.25" x14ac:dyDescent="0.35">
      <c r="B37" s="81" t="s">
        <v>38</v>
      </c>
      <c r="C37" s="83" t="s">
        <v>39</v>
      </c>
      <c r="D37" s="84"/>
      <c r="E37" s="90" t="s">
        <v>76</v>
      </c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1"/>
    </row>
    <row r="38" spans="2:28" ht="15.75" customHeight="1" thickBot="1" x14ac:dyDescent="0.3">
      <c r="B38" s="82"/>
      <c r="C38" s="85"/>
      <c r="D38" s="86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28" x14ac:dyDescent="0.25">
      <c r="B39" s="34" t="str">
        <f>B4</f>
        <v>01.11.2020</v>
      </c>
      <c r="C39" s="92">
        <f>SUM(E39:AB39)</f>
        <v>-111.39000000000001</v>
      </c>
      <c r="D39" s="93"/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-8.32</v>
      </c>
      <c r="N39" s="36">
        <v>-12.22</v>
      </c>
      <c r="O39" s="36">
        <v>-12.120000000000001</v>
      </c>
      <c r="P39" s="36">
        <v>-15.65</v>
      </c>
      <c r="Q39" s="36">
        <v>-15.980000000000002</v>
      </c>
      <c r="R39" s="36">
        <v>-16.21</v>
      </c>
      <c r="S39" s="36">
        <v>-8.0400000000000009</v>
      </c>
      <c r="T39" s="36">
        <v>-10.81</v>
      </c>
      <c r="U39" s="36">
        <v>-3.2899999999999991</v>
      </c>
      <c r="V39" s="36">
        <v>0</v>
      </c>
      <c r="W39" s="36">
        <v>0</v>
      </c>
      <c r="X39" s="36">
        <v>-4.2699999999999996</v>
      </c>
      <c r="Y39" s="36">
        <v>-4.25</v>
      </c>
      <c r="Z39" s="36">
        <v>-0.23000000000000043</v>
      </c>
      <c r="AA39" s="36">
        <v>0</v>
      </c>
      <c r="AB39" s="37">
        <v>0</v>
      </c>
    </row>
    <row r="40" spans="2:28" x14ac:dyDescent="0.25">
      <c r="B40" s="38" t="str">
        <f t="shared" ref="B40:B69" si="1">B5</f>
        <v>02.11.2020</v>
      </c>
      <c r="C40" s="77">
        <f t="shared" ref="C40:C68" si="2">SUM(E40:AB40)</f>
        <v>-38.79</v>
      </c>
      <c r="D40" s="78"/>
      <c r="E40" s="35">
        <v>-8.1999999999999993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-4.6400000000000006</v>
      </c>
      <c r="O40" s="36">
        <v>-4.2100000000000009</v>
      </c>
      <c r="P40" s="36">
        <v>-4.42</v>
      </c>
      <c r="Q40" s="36">
        <v>-3.25</v>
      </c>
      <c r="R40" s="36">
        <v>0</v>
      </c>
      <c r="S40" s="36">
        <v>0</v>
      </c>
      <c r="T40" s="36">
        <v>0</v>
      </c>
      <c r="U40" s="36">
        <v>-3.7799999999999994</v>
      </c>
      <c r="V40" s="36">
        <v>-4.74</v>
      </c>
      <c r="W40" s="36">
        <v>-2.620000000000001</v>
      </c>
      <c r="X40" s="36">
        <v>-2.9299999999999997</v>
      </c>
      <c r="Y40" s="36">
        <v>0</v>
      </c>
      <c r="Z40" s="36">
        <v>0</v>
      </c>
      <c r="AA40" s="36">
        <v>0</v>
      </c>
      <c r="AB40" s="37">
        <v>0</v>
      </c>
    </row>
    <row r="41" spans="2:28" x14ac:dyDescent="0.25">
      <c r="B41" s="38" t="str">
        <f t="shared" si="1"/>
        <v>03.11.2020</v>
      </c>
      <c r="C41" s="77">
        <f t="shared" si="2"/>
        <v>-91.38000000000001</v>
      </c>
      <c r="D41" s="78"/>
      <c r="E41" s="35">
        <v>-6.8500000000000014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-4</v>
      </c>
      <c r="N41" s="36">
        <v>-7.85</v>
      </c>
      <c r="O41" s="36">
        <v>-5.7799999999999994</v>
      </c>
      <c r="P41" s="36">
        <v>-8</v>
      </c>
      <c r="Q41" s="36">
        <v>-8.5500000000000007</v>
      </c>
      <c r="R41" s="36">
        <v>-3.8599999999999994</v>
      </c>
      <c r="S41" s="36">
        <v>-3.8499999999999996</v>
      </c>
      <c r="T41" s="36">
        <v>0</v>
      </c>
      <c r="U41" s="36">
        <v>-7.4700000000000006</v>
      </c>
      <c r="V41" s="36">
        <v>-13.350000000000003</v>
      </c>
      <c r="W41" s="36">
        <v>-10.310000000000002</v>
      </c>
      <c r="X41" s="36">
        <v>-7.1999999999999993</v>
      </c>
      <c r="Y41" s="36">
        <v>-4.3100000000000005</v>
      </c>
      <c r="Z41" s="36">
        <v>0</v>
      </c>
      <c r="AA41" s="36">
        <v>0</v>
      </c>
      <c r="AB41" s="37">
        <v>0</v>
      </c>
    </row>
    <row r="42" spans="2:28" x14ac:dyDescent="0.25">
      <c r="B42" s="38" t="str">
        <f t="shared" si="1"/>
        <v>04.11.2020</v>
      </c>
      <c r="C42" s="77">
        <f t="shared" si="2"/>
        <v>-111.90999999999998</v>
      </c>
      <c r="D42" s="78"/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-1.9900000000000002</v>
      </c>
      <c r="N42" s="36">
        <v>-6.4199999999999982</v>
      </c>
      <c r="O42" s="36">
        <v>-7.99</v>
      </c>
      <c r="P42" s="36">
        <v>-8.0300000000000011</v>
      </c>
      <c r="Q42" s="36">
        <v>-7.8199999999999985</v>
      </c>
      <c r="R42" s="36">
        <v>-8.1</v>
      </c>
      <c r="S42" s="36">
        <v>-8.0299999999999994</v>
      </c>
      <c r="T42" s="36">
        <v>-3.6599999999999984</v>
      </c>
      <c r="U42" s="36">
        <v>-7.9700000000000006</v>
      </c>
      <c r="V42" s="36">
        <v>-10.87</v>
      </c>
      <c r="W42" s="36">
        <v>-10.199999999999999</v>
      </c>
      <c r="X42" s="36">
        <v>-10.679999999999998</v>
      </c>
      <c r="Y42" s="36">
        <v>-7.4599999999999991</v>
      </c>
      <c r="Z42" s="36">
        <v>0</v>
      </c>
      <c r="AA42" s="36">
        <v>-8.42</v>
      </c>
      <c r="AB42" s="37">
        <v>-4.2699999999999996</v>
      </c>
    </row>
    <row r="43" spans="2:28" x14ac:dyDescent="0.25">
      <c r="B43" s="38" t="str">
        <f t="shared" si="1"/>
        <v>05.11.2020</v>
      </c>
      <c r="C43" s="77">
        <f t="shared" si="2"/>
        <v>-28.689999999999998</v>
      </c>
      <c r="D43" s="78"/>
      <c r="E43" s="35">
        <v>-0.67999999999999972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-3.7799999999999994</v>
      </c>
      <c r="M43" s="36">
        <v>-5.2099999999999991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-0.80000000000000071</v>
      </c>
      <c r="T43" s="36">
        <v>0</v>
      </c>
      <c r="U43" s="36">
        <v>-0.62999999999999901</v>
      </c>
      <c r="V43" s="36">
        <v>0</v>
      </c>
      <c r="W43" s="36">
        <v>-5.74</v>
      </c>
      <c r="X43" s="36">
        <v>0</v>
      </c>
      <c r="Y43" s="36">
        <v>-3.8499999999999996</v>
      </c>
      <c r="Z43" s="36">
        <v>-3.9499999999999993</v>
      </c>
      <c r="AA43" s="36">
        <v>-4.0500000000000007</v>
      </c>
      <c r="AB43" s="37">
        <v>0</v>
      </c>
    </row>
    <row r="44" spans="2:28" x14ac:dyDescent="0.25">
      <c r="B44" s="38" t="str">
        <f t="shared" si="1"/>
        <v>06.11.2020</v>
      </c>
      <c r="C44" s="77">
        <f t="shared" si="2"/>
        <v>-54.11</v>
      </c>
      <c r="D44" s="78"/>
      <c r="E44" s="35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-3.9800000000000004</v>
      </c>
      <c r="O44" s="36">
        <v>-3.9399999999999995</v>
      </c>
      <c r="P44" s="36">
        <v>-3.91</v>
      </c>
      <c r="Q44" s="36">
        <v>-3.9600000000000009</v>
      </c>
      <c r="R44" s="36">
        <v>-3.9299999999999997</v>
      </c>
      <c r="S44" s="36">
        <v>-3.9299999999999997</v>
      </c>
      <c r="T44" s="36">
        <v>-7.85</v>
      </c>
      <c r="U44" s="36">
        <v>-7.7999999999999989</v>
      </c>
      <c r="V44" s="36">
        <v>-5.0600000000000005</v>
      </c>
      <c r="W44" s="36">
        <v>-7.41</v>
      </c>
      <c r="X44" s="36">
        <v>-0.26999999999999957</v>
      </c>
      <c r="Y44" s="36">
        <v>0</v>
      </c>
      <c r="Z44" s="36">
        <v>0</v>
      </c>
      <c r="AA44" s="36">
        <v>-1.8399999999999999</v>
      </c>
      <c r="AB44" s="37">
        <v>-0.23000000000000043</v>
      </c>
    </row>
    <row r="45" spans="2:28" x14ac:dyDescent="0.25">
      <c r="B45" s="38" t="str">
        <f t="shared" si="1"/>
        <v>07.11.2020</v>
      </c>
      <c r="C45" s="77">
        <f t="shared" si="2"/>
        <v>-25.99</v>
      </c>
      <c r="D45" s="78"/>
      <c r="E45" s="35">
        <v>-0.26999999999999957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-1.4299999999999997</v>
      </c>
      <c r="O45" s="36">
        <v>-2.2100000000000009</v>
      </c>
      <c r="P45" s="36">
        <v>-0.23999999999999844</v>
      </c>
      <c r="Q45" s="36">
        <v>-0.19000000000000128</v>
      </c>
      <c r="R45" s="36">
        <v>-0.19999999999999929</v>
      </c>
      <c r="S45" s="36">
        <v>-6.509999999999998</v>
      </c>
      <c r="T45" s="36">
        <v>0</v>
      </c>
      <c r="U45" s="36">
        <v>-0.64000000000000057</v>
      </c>
      <c r="V45" s="36">
        <v>0</v>
      </c>
      <c r="W45" s="36">
        <v>-3.6999999999999993</v>
      </c>
      <c r="X45" s="36">
        <v>-0.21000000000000085</v>
      </c>
      <c r="Y45" s="36">
        <v>-3</v>
      </c>
      <c r="Z45" s="36">
        <v>0</v>
      </c>
      <c r="AA45" s="36">
        <v>-0.37000000000000099</v>
      </c>
      <c r="AB45" s="37">
        <v>-7.02</v>
      </c>
    </row>
    <row r="46" spans="2:28" x14ac:dyDescent="0.25">
      <c r="B46" s="38" t="str">
        <f t="shared" si="1"/>
        <v>08.11.2020</v>
      </c>
      <c r="C46" s="77">
        <f t="shared" si="2"/>
        <v>-12.27</v>
      </c>
      <c r="D46" s="78"/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-0.37000000000000099</v>
      </c>
      <c r="Q46" s="36">
        <v>-0.17000000000000171</v>
      </c>
      <c r="R46" s="36">
        <v>-0.39999999999999858</v>
      </c>
      <c r="S46" s="36">
        <v>0</v>
      </c>
      <c r="T46" s="36">
        <v>0</v>
      </c>
      <c r="U46" s="36">
        <v>-0.28999999999999915</v>
      </c>
      <c r="V46" s="36">
        <v>-0.58999999999999986</v>
      </c>
      <c r="W46" s="36">
        <v>-0.57000000000000028</v>
      </c>
      <c r="X46" s="36">
        <v>-0.58999999999999986</v>
      </c>
      <c r="Y46" s="36">
        <v>-2.6700000000000017</v>
      </c>
      <c r="Z46" s="36">
        <v>-4.009999999999998</v>
      </c>
      <c r="AA46" s="36">
        <v>-1.9699999999999989</v>
      </c>
      <c r="AB46" s="37">
        <v>-0.64000000000000057</v>
      </c>
    </row>
    <row r="47" spans="2:28" x14ac:dyDescent="0.25">
      <c r="B47" s="38" t="str">
        <f t="shared" si="1"/>
        <v>09.11.2020</v>
      </c>
      <c r="C47" s="77">
        <f t="shared" si="2"/>
        <v>-11.560000000000002</v>
      </c>
      <c r="D47" s="78"/>
      <c r="E47" s="35">
        <v>-0.19999999999999929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-0.96000000000000085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-1.1700000000000017</v>
      </c>
      <c r="U47" s="36">
        <v>0</v>
      </c>
      <c r="V47" s="36">
        <v>-2.9500000000000028</v>
      </c>
      <c r="W47" s="36">
        <v>-3.0599999999999987</v>
      </c>
      <c r="X47" s="36">
        <v>0</v>
      </c>
      <c r="Y47" s="36">
        <v>-0.19000000000000128</v>
      </c>
      <c r="Z47" s="36">
        <v>-1.0700000000000003</v>
      </c>
      <c r="AA47" s="36">
        <v>-1.9599999999999973</v>
      </c>
      <c r="AB47" s="37">
        <v>0</v>
      </c>
    </row>
    <row r="48" spans="2:28" x14ac:dyDescent="0.25">
      <c r="B48" s="38" t="str">
        <f t="shared" si="1"/>
        <v>10.11.2020</v>
      </c>
      <c r="C48" s="77">
        <f t="shared" si="2"/>
        <v>-73.350000000000009</v>
      </c>
      <c r="D48" s="78"/>
      <c r="E48" s="35">
        <v>-2.2800000000000011</v>
      </c>
      <c r="F48" s="36">
        <v>-1.5899999999999999</v>
      </c>
      <c r="G48" s="36">
        <v>0</v>
      </c>
      <c r="H48" s="36">
        <v>0</v>
      </c>
      <c r="I48" s="36">
        <v>0</v>
      </c>
      <c r="J48" s="36">
        <v>0</v>
      </c>
      <c r="K48" s="36">
        <v>-1.2300000000000004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-4.0500000000000007</v>
      </c>
      <c r="T48" s="36">
        <v>-7.7600000000000016</v>
      </c>
      <c r="U48" s="36">
        <v>-7.1799999999999979</v>
      </c>
      <c r="V48" s="36">
        <v>-6.6400000000000006</v>
      </c>
      <c r="W48" s="36">
        <v>-8.7899999999999974</v>
      </c>
      <c r="X48" s="36">
        <v>-9.23</v>
      </c>
      <c r="Y48" s="36">
        <v>-7.41</v>
      </c>
      <c r="Z48" s="36">
        <v>-1.8399999999999999</v>
      </c>
      <c r="AA48" s="36">
        <v>-8.490000000000002</v>
      </c>
      <c r="AB48" s="37">
        <v>-6.8599999999999977</v>
      </c>
    </row>
    <row r="49" spans="2:28" x14ac:dyDescent="0.25">
      <c r="B49" s="38" t="str">
        <f t="shared" si="1"/>
        <v>11.11.2020</v>
      </c>
      <c r="C49" s="77">
        <f t="shared" si="2"/>
        <v>-44.22999999999999</v>
      </c>
      <c r="D49" s="78"/>
      <c r="E49" s="35">
        <v>-2.0199999999999996</v>
      </c>
      <c r="F49" s="36">
        <v>-6.5999999999999979</v>
      </c>
      <c r="G49" s="36">
        <v>-3.0700000000000003</v>
      </c>
      <c r="H49" s="36">
        <v>0</v>
      </c>
      <c r="I49" s="36">
        <v>0</v>
      </c>
      <c r="J49" s="36">
        <v>0</v>
      </c>
      <c r="K49" s="36">
        <v>0</v>
      </c>
      <c r="L49" s="36">
        <v>-0.83999999999999986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-3.4699999999999989</v>
      </c>
      <c r="T49" s="36">
        <v>-1.5700000000000003</v>
      </c>
      <c r="U49" s="36">
        <v>-1.8199999999999967</v>
      </c>
      <c r="V49" s="36">
        <v>-1.3399999999999999</v>
      </c>
      <c r="W49" s="36">
        <v>-2.59</v>
      </c>
      <c r="X49" s="36">
        <v>-1.7300000000000004</v>
      </c>
      <c r="Y49" s="36">
        <v>-1.4600000000000009</v>
      </c>
      <c r="Z49" s="36">
        <v>-1.75</v>
      </c>
      <c r="AA49" s="36">
        <v>-7.6999999999999975</v>
      </c>
      <c r="AB49" s="37">
        <v>-8.2699999999999978</v>
      </c>
    </row>
    <row r="50" spans="2:28" x14ac:dyDescent="0.25">
      <c r="B50" s="38" t="str">
        <f t="shared" si="1"/>
        <v>12.11.2020</v>
      </c>
      <c r="C50" s="77">
        <f t="shared" si="2"/>
        <v>-20.450000000000003</v>
      </c>
      <c r="D50" s="78"/>
      <c r="E50" s="35">
        <v>-0.19000000000000128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-1.0599999999999987</v>
      </c>
      <c r="T50" s="36">
        <v>-1.3900000000000006</v>
      </c>
      <c r="U50" s="36">
        <v>-1.4100000000000001</v>
      </c>
      <c r="V50" s="36">
        <v>-1.5500000000000007</v>
      </c>
      <c r="W50" s="36">
        <v>-1.370000000000001</v>
      </c>
      <c r="X50" s="36">
        <v>-3.5500000000000007</v>
      </c>
      <c r="Y50" s="36">
        <v>-1.5399999999999991</v>
      </c>
      <c r="Z50" s="36">
        <v>-1.4200000000000017</v>
      </c>
      <c r="AA50" s="36">
        <v>-2.2699999999999996</v>
      </c>
      <c r="AB50" s="37">
        <v>-4.6999999999999993</v>
      </c>
    </row>
    <row r="51" spans="2:28" x14ac:dyDescent="0.25">
      <c r="B51" s="38" t="str">
        <f t="shared" si="1"/>
        <v>13.11.2020</v>
      </c>
      <c r="C51" s="77">
        <f t="shared" si="2"/>
        <v>-31.41</v>
      </c>
      <c r="D51" s="78"/>
      <c r="E51" s="35">
        <v>-2.1799999999999997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-1.3900000000000006</v>
      </c>
      <c r="U51" s="36">
        <v>-4.24</v>
      </c>
      <c r="V51" s="36">
        <v>-0.55999999999999872</v>
      </c>
      <c r="W51" s="36">
        <v>-5.8400000000000016</v>
      </c>
      <c r="X51" s="36">
        <v>-8.2799999999999994</v>
      </c>
      <c r="Y51" s="36">
        <v>-0.76999999999999957</v>
      </c>
      <c r="Z51" s="36">
        <v>-7.0000000000000284E-2</v>
      </c>
      <c r="AA51" s="36">
        <v>-6.25</v>
      </c>
      <c r="AB51" s="37">
        <v>-1.8299999999999983</v>
      </c>
    </row>
    <row r="52" spans="2:28" x14ac:dyDescent="0.25">
      <c r="B52" s="38" t="str">
        <f t="shared" si="1"/>
        <v>14.11.2020</v>
      </c>
      <c r="C52" s="77">
        <f t="shared" si="2"/>
        <v>-10.629999999999995</v>
      </c>
      <c r="D52" s="78"/>
      <c r="E52" s="35">
        <v>-2.16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-1</v>
      </c>
      <c r="V52" s="36">
        <v>-1.509999999999998</v>
      </c>
      <c r="W52" s="36">
        <v>-1.4399999999999977</v>
      </c>
      <c r="X52" s="36">
        <v>-1.4499999999999993</v>
      </c>
      <c r="Y52" s="36">
        <v>-0.12000000000000099</v>
      </c>
      <c r="Z52" s="36">
        <v>-1.9999999999999574E-2</v>
      </c>
      <c r="AA52" s="36">
        <v>-1.4600000000000009</v>
      </c>
      <c r="AB52" s="37">
        <v>-1.4699999999999989</v>
      </c>
    </row>
    <row r="53" spans="2:28" x14ac:dyDescent="0.25">
      <c r="B53" s="38" t="str">
        <f t="shared" si="1"/>
        <v>15.11.2020</v>
      </c>
      <c r="C53" s="77">
        <f t="shared" si="2"/>
        <v>-12.900000000000006</v>
      </c>
      <c r="D53" s="78"/>
      <c r="E53" s="35">
        <v>-1.9800000000000004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-2.0900000000000034</v>
      </c>
      <c r="W53" s="36">
        <v>-1.9000000000000021</v>
      </c>
      <c r="X53" s="36">
        <v>-2.0700000000000003</v>
      </c>
      <c r="Y53" s="36">
        <v>-1.4899999999999984</v>
      </c>
      <c r="Z53" s="36">
        <v>-1.4800000000000004</v>
      </c>
      <c r="AA53" s="36">
        <v>-1.8900000000000006</v>
      </c>
      <c r="AB53" s="37">
        <v>0</v>
      </c>
    </row>
    <row r="54" spans="2:28" x14ac:dyDescent="0.25">
      <c r="B54" s="38" t="str">
        <f t="shared" si="1"/>
        <v>16.11.2020</v>
      </c>
      <c r="C54" s="77">
        <f t="shared" si="2"/>
        <v>-38.119999999999997</v>
      </c>
      <c r="D54" s="78"/>
      <c r="E54" s="35">
        <v>-1.4400000000000013</v>
      </c>
      <c r="F54" s="36">
        <v>-4.7200000000000006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-5.3599999999999994</v>
      </c>
      <c r="V54" s="36">
        <v>-2.3099999999999987</v>
      </c>
      <c r="W54" s="36">
        <v>-8.2299999999999969</v>
      </c>
      <c r="X54" s="36">
        <v>-2.1999999999999993</v>
      </c>
      <c r="Y54" s="36">
        <v>0</v>
      </c>
      <c r="Z54" s="36">
        <v>-3.1400000000000006</v>
      </c>
      <c r="AA54" s="36">
        <v>-5.4700000000000024</v>
      </c>
      <c r="AB54" s="37">
        <v>-5.25</v>
      </c>
    </row>
    <row r="55" spans="2:28" x14ac:dyDescent="0.25">
      <c r="B55" s="38" t="str">
        <f t="shared" si="1"/>
        <v>17.11.2020</v>
      </c>
      <c r="C55" s="77">
        <f t="shared" si="2"/>
        <v>-20.49</v>
      </c>
      <c r="D55" s="78"/>
      <c r="E55" s="35">
        <v>-2.8900000000000006</v>
      </c>
      <c r="F55" s="36">
        <v>-4.0500000000000025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-1.1400000000000006</v>
      </c>
      <c r="U55" s="36">
        <v>-2.91</v>
      </c>
      <c r="V55" s="36">
        <v>-2.2499999999999964</v>
      </c>
      <c r="W55" s="36">
        <v>-1.5499999999999972</v>
      </c>
      <c r="X55" s="36">
        <v>-2.009999999999998</v>
      </c>
      <c r="Y55" s="36">
        <v>0</v>
      </c>
      <c r="Z55" s="36">
        <v>0</v>
      </c>
      <c r="AA55" s="36">
        <v>-2.0199999999999996</v>
      </c>
      <c r="AB55" s="37">
        <v>-1.6700000000000017</v>
      </c>
    </row>
    <row r="56" spans="2:28" x14ac:dyDescent="0.25">
      <c r="B56" s="38" t="str">
        <f t="shared" si="1"/>
        <v>18.11.2020</v>
      </c>
      <c r="C56" s="77">
        <f t="shared" si="2"/>
        <v>-27.129999999999995</v>
      </c>
      <c r="D56" s="78"/>
      <c r="E56" s="35">
        <v>-2.4899999999999984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-1.4899999999999984</v>
      </c>
      <c r="W56" s="36">
        <v>-1.629999999999999</v>
      </c>
      <c r="X56" s="36">
        <v>-3.1700000000000017</v>
      </c>
      <c r="Y56" s="36">
        <v>0</v>
      </c>
      <c r="Z56" s="36">
        <v>-0.39999999999999858</v>
      </c>
      <c r="AA56" s="36">
        <v>-3.4400000000000013</v>
      </c>
      <c r="AB56" s="37">
        <v>-14.509999999999998</v>
      </c>
    </row>
    <row r="57" spans="2:28" x14ac:dyDescent="0.25">
      <c r="B57" s="38" t="str">
        <f t="shared" si="1"/>
        <v>19.11.2020</v>
      </c>
      <c r="C57" s="77">
        <f t="shared" si="2"/>
        <v>-25.749999999999993</v>
      </c>
      <c r="D57" s="78"/>
      <c r="E57" s="35">
        <v>-2.2399999999999984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-1.8599999999999994</v>
      </c>
      <c r="T57" s="36">
        <v>-2.139999999999997</v>
      </c>
      <c r="U57" s="36">
        <v>-1.759999999999998</v>
      </c>
      <c r="V57" s="36">
        <v>-1.7899999999999991</v>
      </c>
      <c r="W57" s="36">
        <v>-1.7699999999999996</v>
      </c>
      <c r="X57" s="36">
        <v>-1.7600000000000016</v>
      </c>
      <c r="Y57" s="36">
        <v>-4.8200000000000038</v>
      </c>
      <c r="Z57" s="36">
        <v>-2.1699999999999982</v>
      </c>
      <c r="AA57" s="36">
        <v>-2.5199999999999996</v>
      </c>
      <c r="AB57" s="37">
        <v>-2.9199999999999982</v>
      </c>
    </row>
    <row r="58" spans="2:28" x14ac:dyDescent="0.25">
      <c r="B58" s="38" t="str">
        <f t="shared" si="1"/>
        <v>20.11.2020</v>
      </c>
      <c r="C58" s="77">
        <f t="shared" si="2"/>
        <v>-15.290000000000003</v>
      </c>
      <c r="D58" s="78"/>
      <c r="E58" s="35">
        <v>-1.6000000000000014</v>
      </c>
      <c r="F58" s="36">
        <v>-2.1500000000000021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-1.5500000000000007</v>
      </c>
      <c r="U58" s="36">
        <v>-2.620000000000001</v>
      </c>
      <c r="V58" s="36">
        <v>-2.0199999999999996</v>
      </c>
      <c r="W58" s="36">
        <v>-2.3699999999999974</v>
      </c>
      <c r="X58" s="36">
        <v>-2.6400000000000006</v>
      </c>
      <c r="Y58" s="36">
        <v>-7.0000000000000284E-2</v>
      </c>
      <c r="Z58" s="36">
        <v>-8.9999999999999858E-2</v>
      </c>
      <c r="AA58" s="36">
        <v>-0.10000000000000142</v>
      </c>
      <c r="AB58" s="37">
        <v>-7.9999999999998295E-2</v>
      </c>
    </row>
    <row r="59" spans="2:28" x14ac:dyDescent="0.25">
      <c r="B59" s="38" t="str">
        <f t="shared" si="1"/>
        <v>21.11.2020</v>
      </c>
      <c r="C59" s="77">
        <f t="shared" si="2"/>
        <v>-18.409999999999997</v>
      </c>
      <c r="D59" s="78"/>
      <c r="E59" s="35">
        <v>-1.8000000000000007</v>
      </c>
      <c r="F59" s="36">
        <v>-2.5199999999999996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-3.2699999999999996</v>
      </c>
      <c r="T59" s="36">
        <v>-1.5599999999999987</v>
      </c>
      <c r="U59" s="36">
        <v>-2.6899999999999977</v>
      </c>
      <c r="V59" s="36">
        <v>-1.8699999999999974</v>
      </c>
      <c r="W59" s="36">
        <v>-2.5100000000000016</v>
      </c>
      <c r="X59" s="36">
        <v>-2.0300000000000011</v>
      </c>
      <c r="Y59" s="36">
        <v>0</v>
      </c>
      <c r="Z59" s="36">
        <v>0</v>
      </c>
      <c r="AA59" s="36">
        <v>-0.16000000000000014</v>
      </c>
      <c r="AB59" s="37">
        <v>0</v>
      </c>
    </row>
    <row r="60" spans="2:28" x14ac:dyDescent="0.25">
      <c r="B60" s="38" t="str">
        <f t="shared" si="1"/>
        <v>22.11.2020</v>
      </c>
      <c r="C60" s="77">
        <f t="shared" si="2"/>
        <v>-11.740000000000002</v>
      </c>
      <c r="D60" s="78"/>
      <c r="E60" s="35">
        <v>-0.42999999999999972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-0.10000000000000142</v>
      </c>
      <c r="Q60" s="36">
        <v>-3.0000000000001137E-2</v>
      </c>
      <c r="R60" s="36">
        <v>-3.0000000000001137E-2</v>
      </c>
      <c r="S60" s="36">
        <v>-5.0000000000000711E-2</v>
      </c>
      <c r="T60" s="36">
        <v>-1.3000000000000007</v>
      </c>
      <c r="U60" s="36">
        <v>-1.2899999999999991</v>
      </c>
      <c r="V60" s="36">
        <v>-1.3000000000000007</v>
      </c>
      <c r="W60" s="36">
        <v>-1.6199999999999974</v>
      </c>
      <c r="X60" s="36">
        <v>-1.6099999999999994</v>
      </c>
      <c r="Y60" s="36">
        <v>-1.3000000000000007</v>
      </c>
      <c r="Z60" s="36">
        <v>-1.3100000000000023</v>
      </c>
      <c r="AA60" s="36">
        <v>-1.3299999999999983</v>
      </c>
      <c r="AB60" s="37">
        <v>-3.9999999999999147E-2</v>
      </c>
    </row>
    <row r="61" spans="2:28" x14ac:dyDescent="0.25">
      <c r="B61" s="38" t="str">
        <f t="shared" si="1"/>
        <v>23.11.2020</v>
      </c>
      <c r="C61" s="77">
        <f t="shared" si="2"/>
        <v>-17.589999999999996</v>
      </c>
      <c r="D61" s="78"/>
      <c r="E61" s="35">
        <v>-5.0000000000000711E-2</v>
      </c>
      <c r="F61" s="36">
        <v>-0.60999999999999943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-2.6900000000000013</v>
      </c>
      <c r="M61" s="36">
        <v>-1.3000000000000007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-2.629999999999999</v>
      </c>
      <c r="T61" s="36">
        <v>-4.6699999999999982</v>
      </c>
      <c r="U61" s="36">
        <v>-1.3399999999999999</v>
      </c>
      <c r="V61" s="36">
        <v>-1.3499999999999979</v>
      </c>
      <c r="W61" s="36">
        <v>-1.3499999999999979</v>
      </c>
      <c r="X61" s="36">
        <v>-1.4499999999999993</v>
      </c>
      <c r="Y61" s="36">
        <v>-3.0000000000001137E-2</v>
      </c>
      <c r="Z61" s="36">
        <v>-5.0000000000000711E-2</v>
      </c>
      <c r="AA61" s="36">
        <v>-3.9999999999999147E-2</v>
      </c>
      <c r="AB61" s="37">
        <v>-3.0000000000001137E-2</v>
      </c>
    </row>
    <row r="62" spans="2:28" x14ac:dyDescent="0.25">
      <c r="B62" s="38" t="str">
        <f t="shared" si="1"/>
        <v>24.11.2020</v>
      </c>
      <c r="C62" s="77">
        <f t="shared" si="2"/>
        <v>-2.8000000000000043</v>
      </c>
      <c r="D62" s="78"/>
      <c r="E62" s="35">
        <v>-1.120000000000001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-1.4000000000000021</v>
      </c>
      <c r="T62" s="36">
        <v>-0.28000000000000114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7">
        <v>0</v>
      </c>
    </row>
    <row r="63" spans="2:28" x14ac:dyDescent="0.25">
      <c r="B63" s="38" t="str">
        <f t="shared" si="1"/>
        <v>25.11.2020</v>
      </c>
      <c r="C63" s="77">
        <f t="shared" si="2"/>
        <v>-16.430000000000003</v>
      </c>
      <c r="D63" s="78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-2.8200000000000003</v>
      </c>
      <c r="T63" s="36">
        <v>-5.18</v>
      </c>
      <c r="U63" s="36">
        <v>-2.5700000000000003</v>
      </c>
      <c r="V63" s="36">
        <v>-2.59</v>
      </c>
      <c r="W63" s="36">
        <v>-2.8500000000000014</v>
      </c>
      <c r="X63" s="36">
        <v>-0.42000000000000171</v>
      </c>
      <c r="Y63" s="36">
        <v>0</v>
      </c>
      <c r="Z63" s="36">
        <v>0</v>
      </c>
      <c r="AA63" s="36">
        <v>0</v>
      </c>
      <c r="AB63" s="37">
        <v>0</v>
      </c>
    </row>
    <row r="64" spans="2:28" x14ac:dyDescent="0.25">
      <c r="B64" s="38" t="str">
        <f t="shared" si="1"/>
        <v>26.11.2020</v>
      </c>
      <c r="C64" s="77">
        <f t="shared" si="2"/>
        <v>-24.189999999999994</v>
      </c>
      <c r="D64" s="78"/>
      <c r="E64" s="35">
        <v>-0.5</v>
      </c>
      <c r="F64" s="36">
        <v>-0.44999999999999929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-6.3099999999999987</v>
      </c>
      <c r="U64" s="36">
        <v>-2.5800000000000018</v>
      </c>
      <c r="V64" s="36">
        <v>-2.5999999999999979</v>
      </c>
      <c r="W64" s="36">
        <v>-2.59</v>
      </c>
      <c r="X64" s="36">
        <v>-3.1699999999999982</v>
      </c>
      <c r="Y64" s="36">
        <v>-0.19999999999999929</v>
      </c>
      <c r="Z64" s="36">
        <v>-0.17000000000000171</v>
      </c>
      <c r="AA64" s="36">
        <v>-3</v>
      </c>
      <c r="AB64" s="37">
        <v>-2.6199999999999974</v>
      </c>
    </row>
    <row r="65" spans="2:28" x14ac:dyDescent="0.25">
      <c r="B65" s="38" t="str">
        <f t="shared" si="1"/>
        <v>27.11.2020</v>
      </c>
      <c r="C65" s="77">
        <f t="shared" si="2"/>
        <v>-25.819999999999997</v>
      </c>
      <c r="D65" s="78"/>
      <c r="E65" s="35">
        <v>-1.0999999999999979</v>
      </c>
      <c r="F65" s="36">
        <v>-1.0599999999999987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-2.3900000000000006</v>
      </c>
      <c r="T65" s="36">
        <v>-2.9199999999999982</v>
      </c>
      <c r="U65" s="36">
        <v>-2.509999999999998</v>
      </c>
      <c r="V65" s="36">
        <v>-2.490000000000002</v>
      </c>
      <c r="W65" s="36">
        <v>-2.7800000000000011</v>
      </c>
      <c r="X65" s="36">
        <v>-2.879999999999999</v>
      </c>
      <c r="Y65" s="36">
        <v>0</v>
      </c>
      <c r="Z65" s="36">
        <v>-2.3200000000000003</v>
      </c>
      <c r="AA65" s="36">
        <v>-2.84</v>
      </c>
      <c r="AB65" s="37">
        <v>-2.5300000000000011</v>
      </c>
    </row>
    <row r="66" spans="2:28" x14ac:dyDescent="0.25">
      <c r="B66" s="38" t="str">
        <f t="shared" si="1"/>
        <v>28.11.2020</v>
      </c>
      <c r="C66" s="77">
        <f t="shared" si="2"/>
        <v>0</v>
      </c>
      <c r="D66" s="78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 x14ac:dyDescent="0.25">
      <c r="B67" s="38" t="str">
        <f t="shared" si="1"/>
        <v>29.11.2020</v>
      </c>
      <c r="C67" s="77">
        <f t="shared" si="2"/>
        <v>-5.8099999999999987</v>
      </c>
      <c r="D67" s="78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-5.8099999999999987</v>
      </c>
    </row>
    <row r="68" spans="2:28" x14ac:dyDescent="0.25">
      <c r="B68" s="38" t="str">
        <f t="shared" si="1"/>
        <v>30.11.2020</v>
      </c>
      <c r="C68" s="77">
        <f t="shared" si="2"/>
        <v>-12.009999999999998</v>
      </c>
      <c r="D68" s="78"/>
      <c r="E68" s="35">
        <v>0</v>
      </c>
      <c r="F68" s="36">
        <v>-7.6999999999999993</v>
      </c>
      <c r="G68" s="36">
        <v>-4.3099999999999987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7">
        <v>0</v>
      </c>
    </row>
    <row r="69" spans="2:28" x14ac:dyDescent="0.25">
      <c r="B69" s="39" t="str">
        <f t="shared" si="1"/>
        <v>31.11.2020</v>
      </c>
      <c r="C69" s="79">
        <f>SUM(E69:AB69)</f>
        <v>0</v>
      </c>
      <c r="D69" s="80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2" spans="2:28" ht="24.75" customHeight="1" x14ac:dyDescent="0.35">
      <c r="B72" s="81" t="s">
        <v>38</v>
      </c>
      <c r="C72" s="83" t="s">
        <v>39</v>
      </c>
      <c r="D72" s="84"/>
      <c r="E72" s="87" t="s">
        <v>77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9"/>
    </row>
    <row r="73" spans="2:28" ht="15.75" customHeight="1" thickBot="1" x14ac:dyDescent="0.3">
      <c r="B73" s="82"/>
      <c r="C73" s="85"/>
      <c r="D73" s="86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3" t="str">
        <f>B39</f>
        <v>01.11.2020</v>
      </c>
      <c r="C74" s="44">
        <f>SUMIF(E74:AB74,"&gt;0")</f>
        <v>0</v>
      </c>
      <c r="D74" s="45">
        <f>SUMIF(F74:AC74,"&lt;0")</f>
        <v>-111.39000000000001</v>
      </c>
      <c r="E74" s="46">
        <f>E4+E39</f>
        <v>0</v>
      </c>
      <c r="F74" s="47">
        <f t="shared" ref="F74:AB74" si="3">F4+F39</f>
        <v>0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0</v>
      </c>
      <c r="L74" s="47">
        <f t="shared" si="3"/>
        <v>0</v>
      </c>
      <c r="M74" s="47">
        <f t="shared" si="3"/>
        <v>-8.32</v>
      </c>
      <c r="N74" s="47">
        <f t="shared" si="3"/>
        <v>-12.22</v>
      </c>
      <c r="O74" s="47">
        <f t="shared" si="3"/>
        <v>-12.120000000000001</v>
      </c>
      <c r="P74" s="47">
        <f t="shared" si="3"/>
        <v>-15.65</v>
      </c>
      <c r="Q74" s="47">
        <f t="shared" si="3"/>
        <v>-15.980000000000002</v>
      </c>
      <c r="R74" s="47">
        <f t="shared" si="3"/>
        <v>-16.21</v>
      </c>
      <c r="S74" s="47">
        <f t="shared" si="3"/>
        <v>-8.0400000000000009</v>
      </c>
      <c r="T74" s="47">
        <f t="shared" si="3"/>
        <v>-10.81</v>
      </c>
      <c r="U74" s="47">
        <f t="shared" si="3"/>
        <v>-3.2899999999999991</v>
      </c>
      <c r="V74" s="47">
        <f t="shared" si="3"/>
        <v>0</v>
      </c>
      <c r="W74" s="47">
        <f t="shared" si="3"/>
        <v>0</v>
      </c>
      <c r="X74" s="47">
        <f t="shared" si="3"/>
        <v>-4.2699999999999996</v>
      </c>
      <c r="Y74" s="47">
        <f t="shared" si="3"/>
        <v>-4.25</v>
      </c>
      <c r="Z74" s="47">
        <f t="shared" si="3"/>
        <v>-0.23000000000000043</v>
      </c>
      <c r="AA74" s="47">
        <f t="shared" si="3"/>
        <v>0</v>
      </c>
      <c r="AB74" s="48">
        <f t="shared" si="3"/>
        <v>0</v>
      </c>
    </row>
    <row r="75" spans="2:28" x14ac:dyDescent="0.25">
      <c r="B75" s="49" t="str">
        <f t="shared" ref="B75:B104" si="4">B40</f>
        <v>02.11.2020</v>
      </c>
      <c r="C75" s="50">
        <f t="shared" ref="C75:C104" si="5">SUMIF(E75:AB75,"&gt;0")</f>
        <v>1.3500000000000014</v>
      </c>
      <c r="D75" s="51">
        <f t="shared" ref="D75:D104" si="6">SUMIF(F75:AC75,"&lt;0")</f>
        <v>-30.590000000000007</v>
      </c>
      <c r="E75" s="35">
        <f t="shared" ref="E75:AB85" si="7">E5+E40</f>
        <v>-8.1999999999999993</v>
      </c>
      <c r="F75" s="36">
        <f t="shared" si="7"/>
        <v>0</v>
      </c>
      <c r="G75" s="36">
        <f t="shared" si="7"/>
        <v>0</v>
      </c>
      <c r="H75" s="36">
        <f t="shared" si="7"/>
        <v>0</v>
      </c>
      <c r="I75" s="36">
        <f t="shared" si="7"/>
        <v>0</v>
      </c>
      <c r="J75" s="36">
        <f t="shared" si="7"/>
        <v>0</v>
      </c>
      <c r="K75" s="36">
        <f t="shared" si="7"/>
        <v>0</v>
      </c>
      <c r="L75" s="36">
        <f t="shared" si="7"/>
        <v>0</v>
      </c>
      <c r="M75" s="36">
        <f t="shared" si="7"/>
        <v>0</v>
      </c>
      <c r="N75" s="36">
        <f t="shared" si="7"/>
        <v>-4.6400000000000006</v>
      </c>
      <c r="O75" s="36">
        <f t="shared" si="7"/>
        <v>-4.2100000000000009</v>
      </c>
      <c r="P75" s="36">
        <f t="shared" si="7"/>
        <v>-4.42</v>
      </c>
      <c r="Q75" s="36">
        <f t="shared" si="7"/>
        <v>-3.25</v>
      </c>
      <c r="R75" s="36">
        <f t="shared" si="7"/>
        <v>1.3500000000000014</v>
      </c>
      <c r="S75" s="36">
        <f t="shared" si="7"/>
        <v>0</v>
      </c>
      <c r="T75" s="36">
        <f t="shared" si="7"/>
        <v>0</v>
      </c>
      <c r="U75" s="36">
        <f t="shared" si="7"/>
        <v>-3.7799999999999994</v>
      </c>
      <c r="V75" s="36">
        <f t="shared" si="7"/>
        <v>-4.74</v>
      </c>
      <c r="W75" s="36">
        <f t="shared" si="7"/>
        <v>-2.620000000000001</v>
      </c>
      <c r="X75" s="36">
        <f t="shared" si="7"/>
        <v>-2.9299999999999997</v>
      </c>
      <c r="Y75" s="36">
        <f t="shared" si="7"/>
        <v>0</v>
      </c>
      <c r="Z75" s="36">
        <f t="shared" si="7"/>
        <v>0</v>
      </c>
      <c r="AA75" s="36">
        <f t="shared" si="7"/>
        <v>0</v>
      </c>
      <c r="AB75" s="37">
        <f t="shared" si="7"/>
        <v>0</v>
      </c>
    </row>
    <row r="76" spans="2:28" x14ac:dyDescent="0.25">
      <c r="B76" s="49" t="str">
        <f t="shared" si="4"/>
        <v>03.11.2020</v>
      </c>
      <c r="C76" s="50">
        <f t="shared" si="5"/>
        <v>1.5799999999999983</v>
      </c>
      <c r="D76" s="51">
        <f t="shared" si="6"/>
        <v>-84.530000000000015</v>
      </c>
      <c r="E76" s="35">
        <f t="shared" si="7"/>
        <v>-6.8500000000000014</v>
      </c>
      <c r="F76" s="36">
        <f t="shared" si="7"/>
        <v>0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36">
        <f t="shared" si="7"/>
        <v>0</v>
      </c>
      <c r="K76" s="36">
        <f t="shared" si="7"/>
        <v>0</v>
      </c>
      <c r="L76" s="36">
        <f t="shared" si="7"/>
        <v>0</v>
      </c>
      <c r="M76" s="36">
        <f t="shared" si="7"/>
        <v>-4</v>
      </c>
      <c r="N76" s="36">
        <f t="shared" si="7"/>
        <v>-7.85</v>
      </c>
      <c r="O76" s="36">
        <f t="shared" si="7"/>
        <v>-5.7799999999999994</v>
      </c>
      <c r="P76" s="36">
        <f t="shared" si="7"/>
        <v>-8</v>
      </c>
      <c r="Q76" s="36">
        <f t="shared" si="7"/>
        <v>-8.5500000000000007</v>
      </c>
      <c r="R76" s="36">
        <f t="shared" si="7"/>
        <v>-3.8599999999999994</v>
      </c>
      <c r="S76" s="36">
        <f t="shared" si="7"/>
        <v>-3.8499999999999996</v>
      </c>
      <c r="T76" s="36">
        <f t="shared" si="7"/>
        <v>1.5799999999999983</v>
      </c>
      <c r="U76" s="36">
        <f t="shared" si="7"/>
        <v>-7.4700000000000006</v>
      </c>
      <c r="V76" s="36">
        <f t="shared" si="7"/>
        <v>-13.350000000000003</v>
      </c>
      <c r="W76" s="36">
        <f t="shared" si="7"/>
        <v>-10.310000000000002</v>
      </c>
      <c r="X76" s="36">
        <f t="shared" si="7"/>
        <v>-7.1999999999999993</v>
      </c>
      <c r="Y76" s="36">
        <f t="shared" si="7"/>
        <v>-4.3100000000000005</v>
      </c>
      <c r="Z76" s="36">
        <f t="shared" si="7"/>
        <v>0</v>
      </c>
      <c r="AA76" s="36">
        <f t="shared" si="7"/>
        <v>0</v>
      </c>
      <c r="AB76" s="37">
        <f t="shared" si="7"/>
        <v>0</v>
      </c>
    </row>
    <row r="77" spans="2:28" x14ac:dyDescent="0.25">
      <c r="B77" s="49" t="str">
        <f t="shared" si="4"/>
        <v>04.11.2020</v>
      </c>
      <c r="C77" s="50">
        <f t="shared" si="5"/>
        <v>0.44999999999999929</v>
      </c>
      <c r="D77" s="51">
        <f t="shared" si="6"/>
        <v>-111.90999999999998</v>
      </c>
      <c r="E77" s="35">
        <f t="shared" si="7"/>
        <v>0</v>
      </c>
      <c r="F77" s="36">
        <f t="shared" si="7"/>
        <v>0</v>
      </c>
      <c r="G77" s="36">
        <f t="shared" si="7"/>
        <v>0</v>
      </c>
      <c r="H77" s="36">
        <f t="shared" si="7"/>
        <v>0</v>
      </c>
      <c r="I77" s="36">
        <f t="shared" si="7"/>
        <v>0</v>
      </c>
      <c r="J77" s="36">
        <f t="shared" si="7"/>
        <v>0</v>
      </c>
      <c r="K77" s="36">
        <f t="shared" si="7"/>
        <v>0</v>
      </c>
      <c r="L77" s="36">
        <f t="shared" si="7"/>
        <v>0</v>
      </c>
      <c r="M77" s="36">
        <f t="shared" si="7"/>
        <v>-1.9900000000000002</v>
      </c>
      <c r="N77" s="36">
        <f t="shared" si="7"/>
        <v>-6.4199999999999982</v>
      </c>
      <c r="O77" s="36">
        <f t="shared" si="7"/>
        <v>-7.99</v>
      </c>
      <c r="P77" s="36">
        <f t="shared" si="7"/>
        <v>-8.0300000000000011</v>
      </c>
      <c r="Q77" s="36">
        <f t="shared" si="7"/>
        <v>-7.8199999999999985</v>
      </c>
      <c r="R77" s="36">
        <f t="shared" si="7"/>
        <v>-8.1</v>
      </c>
      <c r="S77" s="36">
        <f t="shared" si="7"/>
        <v>-8.0299999999999994</v>
      </c>
      <c r="T77" s="36">
        <f t="shared" si="7"/>
        <v>-3.6599999999999984</v>
      </c>
      <c r="U77" s="36">
        <f t="shared" si="7"/>
        <v>-7.9700000000000006</v>
      </c>
      <c r="V77" s="36">
        <f t="shared" si="7"/>
        <v>-10.87</v>
      </c>
      <c r="W77" s="36">
        <f t="shared" si="7"/>
        <v>-10.199999999999999</v>
      </c>
      <c r="X77" s="36">
        <f t="shared" si="7"/>
        <v>-10.679999999999998</v>
      </c>
      <c r="Y77" s="36">
        <f t="shared" si="7"/>
        <v>-7.4599999999999991</v>
      </c>
      <c r="Z77" s="36">
        <f t="shared" si="7"/>
        <v>0.44999999999999929</v>
      </c>
      <c r="AA77" s="36">
        <f t="shared" si="7"/>
        <v>-8.42</v>
      </c>
      <c r="AB77" s="37">
        <f t="shared" si="7"/>
        <v>-4.2699999999999996</v>
      </c>
    </row>
    <row r="78" spans="2:28" x14ac:dyDescent="0.25">
      <c r="B78" s="49" t="str">
        <f t="shared" si="4"/>
        <v>05.11.2020</v>
      </c>
      <c r="C78" s="50">
        <f t="shared" si="5"/>
        <v>36.32</v>
      </c>
      <c r="D78" s="51">
        <f t="shared" si="6"/>
        <v>-26.58</v>
      </c>
      <c r="E78" s="35">
        <f t="shared" si="7"/>
        <v>-0.67999999999999972</v>
      </c>
      <c r="F78" s="36">
        <f t="shared" si="7"/>
        <v>0</v>
      </c>
      <c r="G78" s="36">
        <f t="shared" si="7"/>
        <v>0</v>
      </c>
      <c r="H78" s="36">
        <f t="shared" si="7"/>
        <v>0</v>
      </c>
      <c r="I78" s="36">
        <f t="shared" si="7"/>
        <v>0</v>
      </c>
      <c r="J78" s="36">
        <f t="shared" si="7"/>
        <v>0</v>
      </c>
      <c r="K78" s="36">
        <f t="shared" si="7"/>
        <v>0</v>
      </c>
      <c r="L78" s="36">
        <f t="shared" si="7"/>
        <v>-3.7799999999999994</v>
      </c>
      <c r="M78" s="36">
        <f t="shared" si="7"/>
        <v>-5.2099999999999991</v>
      </c>
      <c r="N78" s="36">
        <f t="shared" si="7"/>
        <v>4.16</v>
      </c>
      <c r="O78" s="36">
        <f t="shared" si="7"/>
        <v>4.1700000000000017</v>
      </c>
      <c r="P78" s="36">
        <f t="shared" si="7"/>
        <v>4.18</v>
      </c>
      <c r="Q78" s="36">
        <f t="shared" si="7"/>
        <v>4.1900000000000013</v>
      </c>
      <c r="R78" s="36">
        <f t="shared" si="7"/>
        <v>4.1499999999999986</v>
      </c>
      <c r="S78" s="36">
        <f t="shared" si="7"/>
        <v>1.25</v>
      </c>
      <c r="T78" s="36">
        <f t="shared" si="7"/>
        <v>4.1900000000000013</v>
      </c>
      <c r="U78" s="36">
        <f t="shared" si="7"/>
        <v>1.8500000000000014</v>
      </c>
      <c r="V78" s="36">
        <f t="shared" si="7"/>
        <v>4.1700000000000017</v>
      </c>
      <c r="W78" s="36">
        <f t="shared" si="7"/>
        <v>-5.74</v>
      </c>
      <c r="X78" s="36">
        <f t="shared" si="7"/>
        <v>4.009999999999998</v>
      </c>
      <c r="Y78" s="36">
        <f t="shared" si="7"/>
        <v>-3.8499999999999996</v>
      </c>
      <c r="Z78" s="36">
        <f t="shared" si="7"/>
        <v>-3.9499999999999993</v>
      </c>
      <c r="AA78" s="36">
        <f t="shared" si="7"/>
        <v>-4.0500000000000007</v>
      </c>
      <c r="AB78" s="37">
        <f t="shared" si="7"/>
        <v>0</v>
      </c>
    </row>
    <row r="79" spans="2:28" x14ac:dyDescent="0.25">
      <c r="B79" s="49" t="str">
        <f t="shared" si="4"/>
        <v>06.11.2020</v>
      </c>
      <c r="C79" s="50">
        <f t="shared" si="5"/>
        <v>0</v>
      </c>
      <c r="D79" s="51">
        <f t="shared" si="6"/>
        <v>-54.11</v>
      </c>
      <c r="E79" s="35">
        <f t="shared" si="7"/>
        <v>0</v>
      </c>
      <c r="F79" s="36">
        <f t="shared" si="7"/>
        <v>0</v>
      </c>
      <c r="G79" s="36">
        <f t="shared" si="7"/>
        <v>0</v>
      </c>
      <c r="H79" s="36">
        <f t="shared" si="7"/>
        <v>0</v>
      </c>
      <c r="I79" s="36">
        <f t="shared" si="7"/>
        <v>0</v>
      </c>
      <c r="J79" s="36">
        <f t="shared" si="7"/>
        <v>0</v>
      </c>
      <c r="K79" s="36">
        <f t="shared" si="7"/>
        <v>0</v>
      </c>
      <c r="L79" s="36">
        <f t="shared" si="7"/>
        <v>0</v>
      </c>
      <c r="M79" s="36">
        <f t="shared" si="7"/>
        <v>0</v>
      </c>
      <c r="N79" s="36">
        <f t="shared" si="7"/>
        <v>-3.9800000000000004</v>
      </c>
      <c r="O79" s="36">
        <f t="shared" si="7"/>
        <v>-3.9399999999999995</v>
      </c>
      <c r="P79" s="36">
        <f t="shared" si="7"/>
        <v>-3.91</v>
      </c>
      <c r="Q79" s="36">
        <f t="shared" si="7"/>
        <v>-3.9600000000000009</v>
      </c>
      <c r="R79" s="36">
        <f t="shared" si="7"/>
        <v>-3.9299999999999997</v>
      </c>
      <c r="S79" s="36">
        <f t="shared" si="7"/>
        <v>-3.9299999999999997</v>
      </c>
      <c r="T79" s="36">
        <f t="shared" si="7"/>
        <v>-7.85</v>
      </c>
      <c r="U79" s="36">
        <f t="shared" si="7"/>
        <v>-7.7999999999999989</v>
      </c>
      <c r="V79" s="36">
        <f t="shared" si="7"/>
        <v>-5.0600000000000005</v>
      </c>
      <c r="W79" s="36">
        <f t="shared" si="7"/>
        <v>-7.41</v>
      </c>
      <c r="X79" s="36">
        <f t="shared" si="7"/>
        <v>-0.26999999999999957</v>
      </c>
      <c r="Y79" s="36">
        <f t="shared" si="7"/>
        <v>0</v>
      </c>
      <c r="Z79" s="36">
        <f t="shared" si="7"/>
        <v>0</v>
      </c>
      <c r="AA79" s="36">
        <f t="shared" si="7"/>
        <v>-1.8399999999999999</v>
      </c>
      <c r="AB79" s="37">
        <f t="shared" si="7"/>
        <v>-0.23000000000000043</v>
      </c>
    </row>
    <row r="80" spans="2:28" x14ac:dyDescent="0.25">
      <c r="B80" s="49" t="str">
        <f t="shared" si="4"/>
        <v>07.11.2020</v>
      </c>
      <c r="C80" s="50">
        <f t="shared" si="5"/>
        <v>31.230000000000004</v>
      </c>
      <c r="D80" s="51">
        <f t="shared" si="6"/>
        <v>-21.769999999999996</v>
      </c>
      <c r="E80" s="35">
        <f t="shared" si="7"/>
        <v>-0.26999999999999957</v>
      </c>
      <c r="F80" s="36">
        <f t="shared" si="7"/>
        <v>0</v>
      </c>
      <c r="G80" s="36">
        <f t="shared" si="7"/>
        <v>0</v>
      </c>
      <c r="H80" s="36">
        <f t="shared" si="7"/>
        <v>0</v>
      </c>
      <c r="I80" s="36">
        <f t="shared" si="7"/>
        <v>0</v>
      </c>
      <c r="J80" s="36">
        <f t="shared" si="7"/>
        <v>0</v>
      </c>
      <c r="K80" s="36">
        <f t="shared" si="7"/>
        <v>0</v>
      </c>
      <c r="L80" s="36">
        <f t="shared" si="7"/>
        <v>0</v>
      </c>
      <c r="M80" s="36">
        <f t="shared" si="7"/>
        <v>0</v>
      </c>
      <c r="N80" s="36">
        <f t="shared" si="7"/>
        <v>-0.89999999999999858</v>
      </c>
      <c r="O80" s="36">
        <f t="shared" si="7"/>
        <v>1.6199999999999974</v>
      </c>
      <c r="P80" s="36">
        <f t="shared" si="7"/>
        <v>3.7200000000000024</v>
      </c>
      <c r="Q80" s="36">
        <f t="shared" si="7"/>
        <v>3.9499999999999993</v>
      </c>
      <c r="R80" s="36">
        <f t="shared" si="7"/>
        <v>3.860000000000003</v>
      </c>
      <c r="S80" s="36">
        <f t="shared" si="7"/>
        <v>-6.509999999999998</v>
      </c>
      <c r="T80" s="36">
        <f t="shared" si="7"/>
        <v>4</v>
      </c>
      <c r="U80" s="36">
        <f t="shared" si="7"/>
        <v>-0.64000000000000057</v>
      </c>
      <c r="V80" s="36">
        <f t="shared" si="7"/>
        <v>4</v>
      </c>
      <c r="W80" s="36">
        <f t="shared" si="7"/>
        <v>-3.6999999999999993</v>
      </c>
      <c r="X80" s="36">
        <f t="shared" si="7"/>
        <v>3.0700000000000003</v>
      </c>
      <c r="Y80" s="36">
        <f t="shared" si="7"/>
        <v>-3</v>
      </c>
      <c r="Z80" s="36">
        <f t="shared" si="7"/>
        <v>3.9200000000000017</v>
      </c>
      <c r="AA80" s="36">
        <f t="shared" si="7"/>
        <v>3.09</v>
      </c>
      <c r="AB80" s="37">
        <f t="shared" si="7"/>
        <v>-7.02</v>
      </c>
    </row>
    <row r="81" spans="2:28" x14ac:dyDescent="0.25">
      <c r="B81" s="49" t="str">
        <f t="shared" si="4"/>
        <v>08.11.2020</v>
      </c>
      <c r="C81" s="50">
        <f t="shared" si="5"/>
        <v>40.150000000000006</v>
      </c>
      <c r="D81" s="51">
        <f t="shared" si="6"/>
        <v>-7.5500000000000007</v>
      </c>
      <c r="E81" s="35">
        <f t="shared" si="7"/>
        <v>0</v>
      </c>
      <c r="F81" s="36">
        <f t="shared" si="7"/>
        <v>0</v>
      </c>
      <c r="G81" s="36">
        <f t="shared" si="7"/>
        <v>0</v>
      </c>
      <c r="H81" s="36">
        <f t="shared" si="7"/>
        <v>0</v>
      </c>
      <c r="I81" s="36">
        <f t="shared" si="7"/>
        <v>0</v>
      </c>
      <c r="J81" s="36">
        <f t="shared" si="7"/>
        <v>0</v>
      </c>
      <c r="K81" s="36">
        <f t="shared" si="7"/>
        <v>0</v>
      </c>
      <c r="L81" s="36">
        <f t="shared" si="7"/>
        <v>0</v>
      </c>
      <c r="M81" s="36">
        <f t="shared" si="7"/>
        <v>3.2699999999999996</v>
      </c>
      <c r="N81" s="36">
        <f t="shared" si="7"/>
        <v>3.9200000000000017</v>
      </c>
      <c r="O81" s="36">
        <f t="shared" si="7"/>
        <v>4</v>
      </c>
      <c r="P81" s="36">
        <f t="shared" si="7"/>
        <v>3.629999999999999</v>
      </c>
      <c r="Q81" s="36">
        <f t="shared" si="7"/>
        <v>1.3999999999999986</v>
      </c>
      <c r="R81" s="36">
        <f t="shared" si="7"/>
        <v>1.870000000000001</v>
      </c>
      <c r="S81" s="36">
        <f t="shared" si="7"/>
        <v>4.0199999999999996</v>
      </c>
      <c r="T81" s="36">
        <f t="shared" si="7"/>
        <v>4.16</v>
      </c>
      <c r="U81" s="36">
        <f t="shared" si="7"/>
        <v>3.6300000000000026</v>
      </c>
      <c r="V81" s="36">
        <f t="shared" si="7"/>
        <v>3.41</v>
      </c>
      <c r="W81" s="36">
        <f t="shared" si="7"/>
        <v>3.4299999999999997</v>
      </c>
      <c r="X81" s="36">
        <f t="shared" si="7"/>
        <v>3.41</v>
      </c>
      <c r="Y81" s="36">
        <f t="shared" si="7"/>
        <v>-0.93000000000000327</v>
      </c>
      <c r="Z81" s="36">
        <f t="shared" si="7"/>
        <v>-4.009999999999998</v>
      </c>
      <c r="AA81" s="36">
        <f t="shared" si="7"/>
        <v>-1.9699999999999989</v>
      </c>
      <c r="AB81" s="37">
        <f t="shared" si="7"/>
        <v>-0.64000000000000057</v>
      </c>
    </row>
    <row r="82" spans="2:28" x14ac:dyDescent="0.25">
      <c r="B82" s="49" t="str">
        <f t="shared" si="4"/>
        <v>09.11.2020</v>
      </c>
      <c r="C82" s="50">
        <f t="shared" si="5"/>
        <v>14.899999999999995</v>
      </c>
      <c r="D82" s="51">
        <f t="shared" si="6"/>
        <v>-8.66</v>
      </c>
      <c r="E82" s="35">
        <f t="shared" si="7"/>
        <v>-0.19999999999999929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0</v>
      </c>
      <c r="K82" s="36">
        <f t="shared" si="7"/>
        <v>0</v>
      </c>
      <c r="L82" s="36">
        <f t="shared" si="7"/>
        <v>-0.96000000000000085</v>
      </c>
      <c r="M82" s="36">
        <f t="shared" si="7"/>
        <v>0.32000000000000028</v>
      </c>
      <c r="N82" s="36">
        <f t="shared" si="7"/>
        <v>0</v>
      </c>
      <c r="O82" s="36">
        <f t="shared" si="7"/>
        <v>0</v>
      </c>
      <c r="P82" s="36">
        <f t="shared" si="7"/>
        <v>0</v>
      </c>
      <c r="Q82" s="36">
        <f t="shared" si="7"/>
        <v>0</v>
      </c>
      <c r="R82" s="36">
        <f t="shared" si="7"/>
        <v>0</v>
      </c>
      <c r="S82" s="36">
        <f t="shared" si="7"/>
        <v>3.4499999999999993</v>
      </c>
      <c r="T82" s="36">
        <f t="shared" si="7"/>
        <v>2.8299999999999983</v>
      </c>
      <c r="U82" s="36">
        <f t="shared" si="7"/>
        <v>4.16</v>
      </c>
      <c r="V82" s="36">
        <f t="shared" si="7"/>
        <v>-2.9500000000000028</v>
      </c>
      <c r="W82" s="36">
        <f t="shared" si="7"/>
        <v>-3.0599999999999987</v>
      </c>
      <c r="X82" s="36">
        <f t="shared" si="7"/>
        <v>0</v>
      </c>
      <c r="Y82" s="36">
        <f t="shared" si="7"/>
        <v>-0.19000000000000128</v>
      </c>
      <c r="Z82" s="36">
        <f t="shared" si="7"/>
        <v>-1.0700000000000003</v>
      </c>
      <c r="AA82" s="36">
        <f t="shared" si="7"/>
        <v>-0.42999999999999616</v>
      </c>
      <c r="AB82" s="37">
        <f t="shared" si="7"/>
        <v>4.139999999999997</v>
      </c>
    </row>
    <row r="83" spans="2:28" x14ac:dyDescent="0.25">
      <c r="B83" s="49" t="str">
        <f t="shared" si="4"/>
        <v>10.11.2020</v>
      </c>
      <c r="C83" s="50">
        <f t="shared" si="5"/>
        <v>2.8699999999999974</v>
      </c>
      <c r="D83" s="51">
        <f t="shared" si="6"/>
        <v>-69.459999999999994</v>
      </c>
      <c r="E83" s="35">
        <f t="shared" si="7"/>
        <v>0.44999999999999929</v>
      </c>
      <c r="F83" s="36">
        <f t="shared" si="7"/>
        <v>1.8399999999999999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0</v>
      </c>
      <c r="K83" s="36">
        <f t="shared" si="7"/>
        <v>-1.2300000000000004</v>
      </c>
      <c r="L83" s="36">
        <f t="shared" si="7"/>
        <v>0.51999999999999957</v>
      </c>
      <c r="M83" s="36">
        <f t="shared" si="7"/>
        <v>5.9999999999998721E-2</v>
      </c>
      <c r="N83" s="36">
        <f t="shared" si="7"/>
        <v>0</v>
      </c>
      <c r="O83" s="36">
        <f t="shared" si="7"/>
        <v>0</v>
      </c>
      <c r="P83" s="36">
        <f t="shared" si="7"/>
        <v>0</v>
      </c>
      <c r="Q83" s="36">
        <f t="shared" si="7"/>
        <v>0</v>
      </c>
      <c r="R83" s="36">
        <f t="shared" si="7"/>
        <v>0</v>
      </c>
      <c r="S83" s="36">
        <f t="shared" si="7"/>
        <v>-4.0300000000000011</v>
      </c>
      <c r="T83" s="36">
        <f t="shared" si="7"/>
        <v>-7.7600000000000016</v>
      </c>
      <c r="U83" s="36">
        <f t="shared" si="7"/>
        <v>-7.1799999999999979</v>
      </c>
      <c r="V83" s="36">
        <f t="shared" si="7"/>
        <v>-6.6400000000000006</v>
      </c>
      <c r="W83" s="36">
        <f t="shared" si="7"/>
        <v>-8.7899999999999974</v>
      </c>
      <c r="X83" s="36">
        <f t="shared" si="7"/>
        <v>-9.23</v>
      </c>
      <c r="Y83" s="36">
        <f t="shared" si="7"/>
        <v>-7.41</v>
      </c>
      <c r="Z83" s="36">
        <f t="shared" si="7"/>
        <v>-1.8399999999999999</v>
      </c>
      <c r="AA83" s="36">
        <f t="shared" si="7"/>
        <v>-8.490000000000002</v>
      </c>
      <c r="AB83" s="37">
        <f t="shared" si="7"/>
        <v>-6.8599999999999977</v>
      </c>
    </row>
    <row r="84" spans="2:28" x14ac:dyDescent="0.25">
      <c r="B84" s="49" t="str">
        <f t="shared" si="4"/>
        <v>11.11.2020</v>
      </c>
      <c r="C84" s="50">
        <f t="shared" si="5"/>
        <v>14.619999999999997</v>
      </c>
      <c r="D84" s="51">
        <f t="shared" si="6"/>
        <v>-30.449999999999989</v>
      </c>
      <c r="E84" s="35">
        <f t="shared" si="7"/>
        <v>-0.17999999999999972</v>
      </c>
      <c r="F84" s="36">
        <f t="shared" si="7"/>
        <v>-6.5999999999999979</v>
      </c>
      <c r="G84" s="36">
        <f t="shared" si="7"/>
        <v>-3.0700000000000003</v>
      </c>
      <c r="H84" s="36">
        <f t="shared" si="7"/>
        <v>0</v>
      </c>
      <c r="I84" s="36">
        <f t="shared" si="7"/>
        <v>0</v>
      </c>
      <c r="J84" s="36">
        <f t="shared" si="7"/>
        <v>0</v>
      </c>
      <c r="K84" s="36">
        <f t="shared" si="7"/>
        <v>3.0599999999999987</v>
      </c>
      <c r="L84" s="36">
        <f t="shared" si="7"/>
        <v>-0.83999999999999986</v>
      </c>
      <c r="M84" s="36">
        <f t="shared" si="7"/>
        <v>0</v>
      </c>
      <c r="N84" s="36">
        <f t="shared" si="7"/>
        <v>0</v>
      </c>
      <c r="O84" s="36">
        <f t="shared" si="7"/>
        <v>0</v>
      </c>
      <c r="P84" s="36">
        <f t="shared" si="7"/>
        <v>0</v>
      </c>
      <c r="Q84" s="36">
        <f t="shared" si="7"/>
        <v>0</v>
      </c>
      <c r="R84" s="36">
        <f t="shared" si="7"/>
        <v>0</v>
      </c>
      <c r="S84" s="36">
        <f t="shared" si="7"/>
        <v>-0.78999999999999915</v>
      </c>
      <c r="T84" s="36">
        <f t="shared" si="7"/>
        <v>2.990000000000002</v>
      </c>
      <c r="U84" s="36">
        <f t="shared" si="7"/>
        <v>3.0800000000000018</v>
      </c>
      <c r="V84" s="36">
        <f t="shared" si="7"/>
        <v>3.5799999999999983</v>
      </c>
      <c r="W84" s="36">
        <f t="shared" si="7"/>
        <v>-2.4600000000000009</v>
      </c>
      <c r="X84" s="36">
        <f t="shared" si="7"/>
        <v>0.30999999999999872</v>
      </c>
      <c r="Y84" s="36">
        <f t="shared" si="7"/>
        <v>1.5999999999999979</v>
      </c>
      <c r="Z84" s="36">
        <f t="shared" si="7"/>
        <v>-0.71999999999999886</v>
      </c>
      <c r="AA84" s="36">
        <f t="shared" si="7"/>
        <v>-7.6999999999999975</v>
      </c>
      <c r="AB84" s="37">
        <f t="shared" si="7"/>
        <v>-8.2699999999999978</v>
      </c>
    </row>
    <row r="85" spans="2:28" x14ac:dyDescent="0.25">
      <c r="B85" s="49" t="str">
        <f t="shared" si="4"/>
        <v>12.11.2020</v>
      </c>
      <c r="C85" s="50">
        <f t="shared" si="5"/>
        <v>19.249999999999993</v>
      </c>
      <c r="D85" s="51">
        <f t="shared" si="6"/>
        <v>-11.93</v>
      </c>
      <c r="E85" s="35">
        <f t="shared" si="7"/>
        <v>3.6699999999999982</v>
      </c>
      <c r="F85" s="36">
        <f t="shared" si="7"/>
        <v>3.9200000000000017</v>
      </c>
      <c r="G85" s="36">
        <f t="shared" si="7"/>
        <v>0</v>
      </c>
      <c r="H85" s="36">
        <f t="shared" si="7"/>
        <v>0</v>
      </c>
      <c r="I85" s="36">
        <f t="shared" si="7"/>
        <v>0</v>
      </c>
      <c r="J85" s="36">
        <f t="shared" si="7"/>
        <v>0</v>
      </c>
      <c r="K85" s="36">
        <f t="shared" si="7"/>
        <v>0</v>
      </c>
      <c r="L85" s="36">
        <f t="shared" si="7"/>
        <v>0</v>
      </c>
      <c r="M85" s="36">
        <f t="shared" si="7"/>
        <v>0</v>
      </c>
      <c r="N85" s="36">
        <f t="shared" si="7"/>
        <v>0</v>
      </c>
      <c r="O85" s="36">
        <f t="shared" si="7"/>
        <v>0</v>
      </c>
      <c r="P85" s="36">
        <f t="shared" si="7"/>
        <v>0</v>
      </c>
      <c r="Q85" s="36">
        <f t="shared" si="7"/>
        <v>0</v>
      </c>
      <c r="R85" s="36">
        <f t="shared" si="7"/>
        <v>0</v>
      </c>
      <c r="S85" s="36">
        <f t="shared" si="7"/>
        <v>5.0000000000000711E-2</v>
      </c>
      <c r="T85" s="36">
        <f t="shared" ref="T85:AB85" si="8">T15+T50</f>
        <v>3.4099999999999966</v>
      </c>
      <c r="U85" s="36">
        <f t="shared" si="8"/>
        <v>3.1199999999999974</v>
      </c>
      <c r="V85" s="36">
        <f t="shared" si="8"/>
        <v>2.4499999999999993</v>
      </c>
      <c r="W85" s="36">
        <f t="shared" si="8"/>
        <v>2.629999999999999</v>
      </c>
      <c r="X85" s="36">
        <f t="shared" si="8"/>
        <v>-3.5500000000000007</v>
      </c>
      <c r="Y85" s="36">
        <f t="shared" si="8"/>
        <v>-1.5399999999999991</v>
      </c>
      <c r="Z85" s="36">
        <f t="shared" si="8"/>
        <v>-1.4200000000000017</v>
      </c>
      <c r="AA85" s="36">
        <f t="shared" si="8"/>
        <v>-0.71999999999999886</v>
      </c>
      <c r="AB85" s="37">
        <f t="shared" si="8"/>
        <v>-4.6999999999999993</v>
      </c>
    </row>
    <row r="86" spans="2:28" x14ac:dyDescent="0.25">
      <c r="B86" s="49" t="str">
        <f t="shared" si="4"/>
        <v>13.11.2020</v>
      </c>
      <c r="C86" s="50">
        <f t="shared" si="5"/>
        <v>7.9499999999999993</v>
      </c>
      <c r="D86" s="51">
        <f t="shared" si="6"/>
        <v>-27.279999999999998</v>
      </c>
      <c r="E86" s="35">
        <f t="shared" ref="E86:AB96" si="9">E16+E51</f>
        <v>-2.1799999999999997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  <c r="J86" s="36">
        <f t="shared" si="9"/>
        <v>0</v>
      </c>
      <c r="K86" s="36">
        <f t="shared" si="9"/>
        <v>0</v>
      </c>
      <c r="L86" s="36">
        <f t="shared" si="9"/>
        <v>0</v>
      </c>
      <c r="M86" s="36">
        <f t="shared" si="9"/>
        <v>0</v>
      </c>
      <c r="N86" s="36">
        <f t="shared" si="9"/>
        <v>0</v>
      </c>
      <c r="O86" s="36">
        <f t="shared" si="9"/>
        <v>0</v>
      </c>
      <c r="P86" s="36">
        <f t="shared" si="9"/>
        <v>0</v>
      </c>
      <c r="Q86" s="36">
        <f t="shared" si="9"/>
        <v>0</v>
      </c>
      <c r="R86" s="36">
        <f t="shared" si="9"/>
        <v>0</v>
      </c>
      <c r="S86" s="36">
        <f t="shared" si="9"/>
        <v>2.2699999999999996</v>
      </c>
      <c r="T86" s="36">
        <f t="shared" si="9"/>
        <v>2.5999999999999979</v>
      </c>
      <c r="U86" s="36">
        <f t="shared" si="9"/>
        <v>-4.24</v>
      </c>
      <c r="V86" s="36">
        <f t="shared" si="9"/>
        <v>3.0800000000000018</v>
      </c>
      <c r="W86" s="36">
        <f t="shared" si="9"/>
        <v>-5.8400000000000016</v>
      </c>
      <c r="X86" s="36">
        <f t="shared" si="9"/>
        <v>-8.2799999999999994</v>
      </c>
      <c r="Y86" s="36">
        <f t="shared" si="9"/>
        <v>-0.76999999999999957</v>
      </c>
      <c r="Z86" s="36">
        <f t="shared" si="9"/>
        <v>-7.0000000000000284E-2</v>
      </c>
      <c r="AA86" s="36">
        <f t="shared" si="9"/>
        <v>-6.25</v>
      </c>
      <c r="AB86" s="37">
        <f t="shared" si="9"/>
        <v>-1.8299999999999983</v>
      </c>
    </row>
    <row r="87" spans="2:28" x14ac:dyDescent="0.25">
      <c r="B87" s="49" t="str">
        <f t="shared" si="4"/>
        <v>14.11.2020</v>
      </c>
      <c r="C87" s="50">
        <f t="shared" si="5"/>
        <v>3.5399999999999991</v>
      </c>
      <c r="D87" s="51">
        <f t="shared" si="6"/>
        <v>-8.4699999999999953</v>
      </c>
      <c r="E87" s="35">
        <f t="shared" si="9"/>
        <v>-0.32000000000000028</v>
      </c>
      <c r="F87" s="36">
        <f t="shared" si="9"/>
        <v>3.5399999999999991</v>
      </c>
      <c r="G87" s="36">
        <f t="shared" si="9"/>
        <v>0</v>
      </c>
      <c r="H87" s="36">
        <f t="shared" si="9"/>
        <v>0</v>
      </c>
      <c r="I87" s="36">
        <f t="shared" si="9"/>
        <v>0</v>
      </c>
      <c r="J87" s="36">
        <f t="shared" si="9"/>
        <v>0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0</v>
      </c>
      <c r="O87" s="36">
        <f t="shared" si="9"/>
        <v>0</v>
      </c>
      <c r="P87" s="36">
        <f t="shared" si="9"/>
        <v>0</v>
      </c>
      <c r="Q87" s="36">
        <f t="shared" si="9"/>
        <v>0</v>
      </c>
      <c r="R87" s="36">
        <f t="shared" si="9"/>
        <v>0</v>
      </c>
      <c r="S87" s="36">
        <f t="shared" si="9"/>
        <v>0</v>
      </c>
      <c r="T87" s="36">
        <f t="shared" si="9"/>
        <v>0</v>
      </c>
      <c r="U87" s="36">
        <f t="shared" si="9"/>
        <v>-1</v>
      </c>
      <c r="V87" s="36">
        <f t="shared" si="9"/>
        <v>-1.509999999999998</v>
      </c>
      <c r="W87" s="36">
        <f t="shared" si="9"/>
        <v>-1.4399999999999977</v>
      </c>
      <c r="X87" s="36">
        <f t="shared" si="9"/>
        <v>-1.4499999999999993</v>
      </c>
      <c r="Y87" s="36">
        <f t="shared" si="9"/>
        <v>-0.12000000000000099</v>
      </c>
      <c r="Z87" s="36">
        <f t="shared" si="9"/>
        <v>-1.9999999999999574E-2</v>
      </c>
      <c r="AA87" s="36">
        <f t="shared" si="9"/>
        <v>-1.4600000000000009</v>
      </c>
      <c r="AB87" s="37">
        <f t="shared" si="9"/>
        <v>-1.4699999999999989</v>
      </c>
    </row>
    <row r="88" spans="2:28" x14ac:dyDescent="0.25">
      <c r="B88" s="49" t="str">
        <f t="shared" si="4"/>
        <v>15.11.2020</v>
      </c>
      <c r="C88" s="50">
        <f t="shared" si="5"/>
        <v>19.22</v>
      </c>
      <c r="D88" s="51">
        <f t="shared" si="6"/>
        <v>-4.8599999999999994</v>
      </c>
      <c r="E88" s="35">
        <f t="shared" si="9"/>
        <v>-1.9800000000000004</v>
      </c>
      <c r="F88" s="36">
        <f t="shared" si="9"/>
        <v>0</v>
      </c>
      <c r="G88" s="36">
        <f t="shared" si="9"/>
        <v>0</v>
      </c>
      <c r="H88" s="36">
        <f t="shared" si="9"/>
        <v>0</v>
      </c>
      <c r="I88" s="36">
        <f t="shared" si="9"/>
        <v>0</v>
      </c>
      <c r="J88" s="36">
        <f t="shared" si="9"/>
        <v>0</v>
      </c>
      <c r="K88" s="36">
        <f t="shared" si="9"/>
        <v>0</v>
      </c>
      <c r="L88" s="36">
        <f t="shared" si="9"/>
        <v>0</v>
      </c>
      <c r="M88" s="36">
        <f t="shared" si="9"/>
        <v>0</v>
      </c>
      <c r="N88" s="36">
        <f t="shared" si="9"/>
        <v>0</v>
      </c>
      <c r="O88" s="36">
        <f t="shared" si="9"/>
        <v>0</v>
      </c>
      <c r="P88" s="36">
        <f t="shared" si="9"/>
        <v>3.0100000000000016</v>
      </c>
      <c r="Q88" s="36">
        <f t="shared" si="9"/>
        <v>4</v>
      </c>
      <c r="R88" s="36">
        <f t="shared" si="9"/>
        <v>3.4499999999999993</v>
      </c>
      <c r="S88" s="36">
        <f t="shared" si="9"/>
        <v>0</v>
      </c>
      <c r="T88" s="36">
        <f t="shared" si="9"/>
        <v>0</v>
      </c>
      <c r="U88" s="36">
        <f t="shared" si="9"/>
        <v>3.3500000000000014</v>
      </c>
      <c r="V88" s="36">
        <f t="shared" si="9"/>
        <v>1.9099999999999966</v>
      </c>
      <c r="W88" s="36">
        <f t="shared" si="9"/>
        <v>2.2199999999999989</v>
      </c>
      <c r="X88" s="36">
        <f t="shared" si="9"/>
        <v>1.2800000000000011</v>
      </c>
      <c r="Y88" s="36">
        <f t="shared" si="9"/>
        <v>-1.4899999999999984</v>
      </c>
      <c r="Z88" s="36">
        <f t="shared" si="9"/>
        <v>-1.4800000000000004</v>
      </c>
      <c r="AA88" s="36">
        <f t="shared" si="9"/>
        <v>-1.8900000000000006</v>
      </c>
      <c r="AB88" s="37">
        <f t="shared" si="9"/>
        <v>0</v>
      </c>
    </row>
    <row r="89" spans="2:28" x14ac:dyDescent="0.25">
      <c r="B89" s="49" t="str">
        <f t="shared" si="4"/>
        <v>16.11.2020</v>
      </c>
      <c r="C89" s="50">
        <f t="shared" si="5"/>
        <v>4.66</v>
      </c>
      <c r="D89" s="51">
        <f t="shared" si="6"/>
        <v>-35.120000000000005</v>
      </c>
      <c r="E89" s="35">
        <f t="shared" si="9"/>
        <v>2.0599999999999987</v>
      </c>
      <c r="F89" s="36">
        <f t="shared" si="9"/>
        <v>-4.7200000000000006</v>
      </c>
      <c r="G89" s="36">
        <f t="shared" si="9"/>
        <v>0</v>
      </c>
      <c r="H89" s="36">
        <f t="shared" si="9"/>
        <v>0</v>
      </c>
      <c r="I89" s="36">
        <f t="shared" si="9"/>
        <v>0</v>
      </c>
      <c r="J89" s="36">
        <f t="shared" si="9"/>
        <v>0</v>
      </c>
      <c r="K89" s="36">
        <f t="shared" si="9"/>
        <v>0</v>
      </c>
      <c r="L89" s="36">
        <f t="shared" si="9"/>
        <v>0</v>
      </c>
      <c r="M89" s="36">
        <f t="shared" si="9"/>
        <v>0</v>
      </c>
      <c r="N89" s="36">
        <f t="shared" si="9"/>
        <v>0</v>
      </c>
      <c r="O89" s="36">
        <f t="shared" si="9"/>
        <v>0</v>
      </c>
      <c r="P89" s="36">
        <f t="shared" si="9"/>
        <v>0</v>
      </c>
      <c r="Q89" s="36">
        <f t="shared" si="9"/>
        <v>0</v>
      </c>
      <c r="R89" s="36">
        <f t="shared" si="9"/>
        <v>0</v>
      </c>
      <c r="S89" s="36">
        <f t="shared" si="9"/>
        <v>0</v>
      </c>
      <c r="T89" s="36">
        <f t="shared" si="9"/>
        <v>0</v>
      </c>
      <c r="U89" s="36">
        <f t="shared" si="9"/>
        <v>-5.3599999999999994</v>
      </c>
      <c r="V89" s="36">
        <f t="shared" si="9"/>
        <v>-2.3099999999999987</v>
      </c>
      <c r="W89" s="36">
        <f t="shared" si="9"/>
        <v>-8.2299999999999969</v>
      </c>
      <c r="X89" s="36">
        <f t="shared" si="9"/>
        <v>-2.1699999999999982</v>
      </c>
      <c r="Y89" s="36">
        <f t="shared" si="9"/>
        <v>2.6000000000000014</v>
      </c>
      <c r="Z89" s="36">
        <f t="shared" si="9"/>
        <v>-3.1400000000000006</v>
      </c>
      <c r="AA89" s="36">
        <f t="shared" si="9"/>
        <v>-4.8200000000000038</v>
      </c>
      <c r="AB89" s="37">
        <f t="shared" si="9"/>
        <v>-4.370000000000001</v>
      </c>
    </row>
    <row r="90" spans="2:28" x14ac:dyDescent="0.25">
      <c r="B90" s="49" t="str">
        <f t="shared" si="4"/>
        <v>17.11.2020</v>
      </c>
      <c r="C90" s="50">
        <f t="shared" si="5"/>
        <v>17.05</v>
      </c>
      <c r="D90" s="51">
        <f t="shared" si="6"/>
        <v>-10.35</v>
      </c>
      <c r="E90" s="35">
        <f t="shared" si="9"/>
        <v>1.0899999999999999</v>
      </c>
      <c r="F90" s="36">
        <f t="shared" si="9"/>
        <v>-4.0500000000000025</v>
      </c>
      <c r="G90" s="36">
        <f t="shared" si="9"/>
        <v>0</v>
      </c>
      <c r="H90" s="36">
        <f t="shared" si="9"/>
        <v>0</v>
      </c>
      <c r="I90" s="36">
        <f t="shared" si="9"/>
        <v>0</v>
      </c>
      <c r="J90" s="36">
        <f t="shared" si="9"/>
        <v>0</v>
      </c>
      <c r="K90" s="36">
        <f t="shared" si="9"/>
        <v>0</v>
      </c>
      <c r="L90" s="36">
        <f t="shared" si="9"/>
        <v>0</v>
      </c>
      <c r="M90" s="36">
        <f t="shared" si="9"/>
        <v>0</v>
      </c>
      <c r="N90" s="36">
        <f t="shared" si="9"/>
        <v>0</v>
      </c>
      <c r="O90" s="36">
        <f t="shared" si="9"/>
        <v>0</v>
      </c>
      <c r="P90" s="36">
        <f t="shared" si="9"/>
        <v>0</v>
      </c>
      <c r="Q90" s="36">
        <f t="shared" si="9"/>
        <v>0</v>
      </c>
      <c r="R90" s="36">
        <f t="shared" si="9"/>
        <v>0</v>
      </c>
      <c r="S90" s="36">
        <f t="shared" si="9"/>
        <v>0</v>
      </c>
      <c r="T90" s="36">
        <f t="shared" si="9"/>
        <v>-1.1400000000000006</v>
      </c>
      <c r="U90" s="36">
        <f t="shared" si="9"/>
        <v>-2.91</v>
      </c>
      <c r="V90" s="36">
        <f t="shared" si="9"/>
        <v>-2.2499999999999964</v>
      </c>
      <c r="W90" s="36">
        <f t="shared" si="9"/>
        <v>2.1400000000000041</v>
      </c>
      <c r="X90" s="36">
        <f t="shared" si="9"/>
        <v>1.9400000000000013</v>
      </c>
      <c r="Y90" s="36">
        <f t="shared" si="9"/>
        <v>4</v>
      </c>
      <c r="Z90" s="36">
        <f t="shared" si="9"/>
        <v>4</v>
      </c>
      <c r="AA90" s="36">
        <f t="shared" si="9"/>
        <v>1.4699999999999989</v>
      </c>
      <c r="AB90" s="37">
        <f t="shared" si="9"/>
        <v>2.4099999999999966</v>
      </c>
    </row>
    <row r="91" spans="2:28" x14ac:dyDescent="0.25">
      <c r="B91" s="49" t="str">
        <f t="shared" si="4"/>
        <v>18.11.2020</v>
      </c>
      <c r="C91" s="50">
        <f t="shared" si="5"/>
        <v>9.5300000000000047</v>
      </c>
      <c r="D91" s="51">
        <f t="shared" si="6"/>
        <v>-21.42</v>
      </c>
      <c r="E91" s="35">
        <f t="shared" si="9"/>
        <v>0.81000000000000227</v>
      </c>
      <c r="F91" s="36">
        <f t="shared" si="9"/>
        <v>0</v>
      </c>
      <c r="G91" s="36">
        <f t="shared" si="9"/>
        <v>0</v>
      </c>
      <c r="H91" s="36">
        <f t="shared" si="9"/>
        <v>0</v>
      </c>
      <c r="I91" s="36">
        <f t="shared" si="9"/>
        <v>0</v>
      </c>
      <c r="J91" s="36">
        <f t="shared" si="9"/>
        <v>0</v>
      </c>
      <c r="K91" s="36">
        <f t="shared" si="9"/>
        <v>0</v>
      </c>
      <c r="L91" s="36">
        <f t="shared" si="9"/>
        <v>0</v>
      </c>
      <c r="M91" s="36">
        <f t="shared" si="9"/>
        <v>0</v>
      </c>
      <c r="N91" s="36">
        <f t="shared" si="9"/>
        <v>0</v>
      </c>
      <c r="O91" s="36">
        <f t="shared" si="9"/>
        <v>0</v>
      </c>
      <c r="P91" s="36">
        <f t="shared" si="9"/>
        <v>0</v>
      </c>
      <c r="Q91" s="36">
        <f t="shared" si="9"/>
        <v>0</v>
      </c>
      <c r="R91" s="36">
        <f t="shared" si="9"/>
        <v>0</v>
      </c>
      <c r="S91" s="36">
        <f t="shared" si="9"/>
        <v>0</v>
      </c>
      <c r="T91" s="36">
        <f t="shared" si="9"/>
        <v>0</v>
      </c>
      <c r="U91" s="36">
        <f t="shared" si="9"/>
        <v>3.8000000000000007</v>
      </c>
      <c r="V91" s="36">
        <f t="shared" si="9"/>
        <v>3.0300000000000011</v>
      </c>
      <c r="W91" s="36">
        <f t="shared" si="9"/>
        <v>-0.37000000000000099</v>
      </c>
      <c r="X91" s="36">
        <f t="shared" si="9"/>
        <v>-2.7000000000000028</v>
      </c>
      <c r="Y91" s="36">
        <f t="shared" si="9"/>
        <v>1.8900000000000006</v>
      </c>
      <c r="Z91" s="36">
        <f t="shared" si="9"/>
        <v>-0.39999999999999858</v>
      </c>
      <c r="AA91" s="36">
        <f t="shared" si="9"/>
        <v>-3.4400000000000013</v>
      </c>
      <c r="AB91" s="37">
        <f t="shared" si="9"/>
        <v>-14.509999999999998</v>
      </c>
    </row>
    <row r="92" spans="2:28" x14ac:dyDescent="0.25">
      <c r="B92" s="49" t="str">
        <f t="shared" si="4"/>
        <v>19.11.2020</v>
      </c>
      <c r="C92" s="50">
        <f t="shared" si="5"/>
        <v>3.7600000000000051</v>
      </c>
      <c r="D92" s="51">
        <f t="shared" si="6"/>
        <v>-16.459999999999994</v>
      </c>
      <c r="E92" s="35">
        <f t="shared" si="9"/>
        <v>0.89000000000000412</v>
      </c>
      <c r="F92" s="36">
        <f t="shared" si="9"/>
        <v>0</v>
      </c>
      <c r="G92" s="36">
        <f t="shared" si="9"/>
        <v>0</v>
      </c>
      <c r="H92" s="36">
        <f t="shared" si="9"/>
        <v>0</v>
      </c>
      <c r="I92" s="36">
        <f t="shared" si="9"/>
        <v>0</v>
      </c>
      <c r="J92" s="36">
        <f t="shared" si="9"/>
        <v>0</v>
      </c>
      <c r="K92" s="36">
        <f t="shared" si="9"/>
        <v>0</v>
      </c>
      <c r="L92" s="36">
        <f t="shared" si="9"/>
        <v>0</v>
      </c>
      <c r="M92" s="36">
        <f t="shared" si="9"/>
        <v>0</v>
      </c>
      <c r="N92" s="36">
        <f t="shared" si="9"/>
        <v>0</v>
      </c>
      <c r="O92" s="36">
        <f t="shared" si="9"/>
        <v>0</v>
      </c>
      <c r="P92" s="36">
        <f t="shared" si="9"/>
        <v>0</v>
      </c>
      <c r="Q92" s="36">
        <f t="shared" si="9"/>
        <v>0</v>
      </c>
      <c r="R92" s="36">
        <f t="shared" si="9"/>
        <v>0</v>
      </c>
      <c r="S92" s="36">
        <f t="shared" si="9"/>
        <v>-1.8599999999999994</v>
      </c>
      <c r="T92" s="36">
        <f t="shared" si="9"/>
        <v>-2.139999999999997</v>
      </c>
      <c r="U92" s="36">
        <f t="shared" si="9"/>
        <v>-2.9999999999997584E-2</v>
      </c>
      <c r="V92" s="36">
        <f t="shared" si="9"/>
        <v>0.31000000000000227</v>
      </c>
      <c r="W92" s="36">
        <f t="shared" si="9"/>
        <v>0.32000000000000028</v>
      </c>
      <c r="X92" s="36">
        <f t="shared" si="9"/>
        <v>2.2399999999999984</v>
      </c>
      <c r="Y92" s="36">
        <f t="shared" si="9"/>
        <v>-4.8200000000000038</v>
      </c>
      <c r="Z92" s="36">
        <f t="shared" si="9"/>
        <v>-2.1699999999999982</v>
      </c>
      <c r="AA92" s="36">
        <f t="shared" si="9"/>
        <v>-2.5199999999999996</v>
      </c>
      <c r="AB92" s="37">
        <f t="shared" si="9"/>
        <v>-2.9199999999999982</v>
      </c>
    </row>
    <row r="93" spans="2:28" x14ac:dyDescent="0.25">
      <c r="B93" s="49" t="str">
        <f t="shared" si="4"/>
        <v>20.11.2020</v>
      </c>
      <c r="C93" s="50">
        <f t="shared" si="5"/>
        <v>2.5100000000000016</v>
      </c>
      <c r="D93" s="51">
        <f t="shared" si="6"/>
        <v>-13.55</v>
      </c>
      <c r="E93" s="35">
        <f t="shared" si="9"/>
        <v>-1.6000000000000014</v>
      </c>
      <c r="F93" s="36">
        <f t="shared" si="9"/>
        <v>-2.1500000000000021</v>
      </c>
      <c r="G93" s="36">
        <f t="shared" si="9"/>
        <v>0</v>
      </c>
      <c r="H93" s="36">
        <f t="shared" si="9"/>
        <v>0</v>
      </c>
      <c r="I93" s="36">
        <f t="shared" si="9"/>
        <v>0</v>
      </c>
      <c r="J93" s="36">
        <f t="shared" si="9"/>
        <v>0</v>
      </c>
      <c r="K93" s="36">
        <f t="shared" si="9"/>
        <v>0</v>
      </c>
      <c r="L93" s="36">
        <f t="shared" si="9"/>
        <v>0</v>
      </c>
      <c r="M93" s="36">
        <f t="shared" si="9"/>
        <v>2.5100000000000016</v>
      </c>
      <c r="N93" s="36">
        <f t="shared" si="9"/>
        <v>0</v>
      </c>
      <c r="O93" s="36">
        <f t="shared" si="9"/>
        <v>0</v>
      </c>
      <c r="P93" s="36">
        <f t="shared" si="9"/>
        <v>0</v>
      </c>
      <c r="Q93" s="36">
        <f t="shared" si="9"/>
        <v>0</v>
      </c>
      <c r="R93" s="36">
        <f t="shared" si="9"/>
        <v>0</v>
      </c>
      <c r="S93" s="36">
        <f t="shared" si="9"/>
        <v>0</v>
      </c>
      <c r="T93" s="36">
        <f t="shared" si="9"/>
        <v>-1.5500000000000007</v>
      </c>
      <c r="U93" s="36">
        <f t="shared" si="9"/>
        <v>-2.620000000000001</v>
      </c>
      <c r="V93" s="36">
        <f t="shared" si="9"/>
        <v>-1.879999999999999</v>
      </c>
      <c r="W93" s="36">
        <f t="shared" si="9"/>
        <v>-2.3699999999999974</v>
      </c>
      <c r="X93" s="36">
        <f t="shared" si="9"/>
        <v>-2.6400000000000006</v>
      </c>
      <c r="Y93" s="36">
        <f t="shared" si="9"/>
        <v>-7.0000000000000284E-2</v>
      </c>
      <c r="Z93" s="36">
        <f t="shared" si="9"/>
        <v>-8.9999999999999858E-2</v>
      </c>
      <c r="AA93" s="36">
        <f t="shared" si="9"/>
        <v>-0.10000000000000142</v>
      </c>
      <c r="AB93" s="37">
        <f t="shared" si="9"/>
        <v>-7.9999999999998295E-2</v>
      </c>
    </row>
    <row r="94" spans="2:28" x14ac:dyDescent="0.25">
      <c r="B94" s="49" t="str">
        <f t="shared" si="4"/>
        <v>21.11.2020</v>
      </c>
      <c r="C94" s="50">
        <f t="shared" si="5"/>
        <v>4.00000000000027E-2</v>
      </c>
      <c r="D94" s="51">
        <f t="shared" si="6"/>
        <v>-16.489999999999995</v>
      </c>
      <c r="E94" s="35">
        <f t="shared" si="9"/>
        <v>-1.8000000000000007</v>
      </c>
      <c r="F94" s="36">
        <f t="shared" si="9"/>
        <v>-2.5199999999999996</v>
      </c>
      <c r="G94" s="36">
        <f t="shared" si="9"/>
        <v>0</v>
      </c>
      <c r="H94" s="36">
        <f t="shared" si="9"/>
        <v>0</v>
      </c>
      <c r="I94" s="36">
        <f t="shared" si="9"/>
        <v>0</v>
      </c>
      <c r="J94" s="36">
        <f t="shared" si="9"/>
        <v>0</v>
      </c>
      <c r="K94" s="36">
        <f t="shared" si="9"/>
        <v>0</v>
      </c>
      <c r="L94" s="36">
        <f t="shared" si="9"/>
        <v>0</v>
      </c>
      <c r="M94" s="36">
        <f t="shared" si="9"/>
        <v>0</v>
      </c>
      <c r="N94" s="36">
        <f t="shared" si="9"/>
        <v>0</v>
      </c>
      <c r="O94" s="36">
        <f t="shared" si="9"/>
        <v>0</v>
      </c>
      <c r="P94" s="36">
        <f t="shared" si="9"/>
        <v>0</v>
      </c>
      <c r="Q94" s="36">
        <f t="shared" si="9"/>
        <v>0</v>
      </c>
      <c r="R94" s="36">
        <f t="shared" si="9"/>
        <v>0</v>
      </c>
      <c r="S94" s="36">
        <f t="shared" si="9"/>
        <v>-3.2699999999999996</v>
      </c>
      <c r="T94" s="36">
        <f t="shared" si="9"/>
        <v>-1.5299999999999976</v>
      </c>
      <c r="U94" s="36">
        <f t="shared" si="9"/>
        <v>-2.6899999999999977</v>
      </c>
      <c r="V94" s="36">
        <f t="shared" si="9"/>
        <v>-1.8199999999999967</v>
      </c>
      <c r="W94" s="36">
        <f t="shared" si="9"/>
        <v>-2.5100000000000016</v>
      </c>
      <c r="X94" s="36">
        <f t="shared" si="9"/>
        <v>-1.990000000000002</v>
      </c>
      <c r="Y94" s="36">
        <f t="shared" si="9"/>
        <v>3.0000000000001137E-2</v>
      </c>
      <c r="Z94" s="36">
        <f t="shared" si="9"/>
        <v>1.0000000000001563E-2</v>
      </c>
      <c r="AA94" s="36">
        <f t="shared" si="9"/>
        <v>-0.16000000000000014</v>
      </c>
      <c r="AB94" s="37">
        <f t="shared" si="9"/>
        <v>0</v>
      </c>
    </row>
    <row r="95" spans="2:28" x14ac:dyDescent="0.25">
      <c r="B95" s="49" t="str">
        <f t="shared" si="4"/>
        <v>22.11.2020</v>
      </c>
      <c r="C95" s="50">
        <f t="shared" si="5"/>
        <v>0</v>
      </c>
      <c r="D95" s="51">
        <f t="shared" si="6"/>
        <v>-11.310000000000002</v>
      </c>
      <c r="E95" s="35">
        <f t="shared" si="9"/>
        <v>-0.42999999999999972</v>
      </c>
      <c r="F95" s="36">
        <f t="shared" si="9"/>
        <v>0</v>
      </c>
      <c r="G95" s="36">
        <f t="shared" si="9"/>
        <v>0</v>
      </c>
      <c r="H95" s="36">
        <f t="shared" si="9"/>
        <v>0</v>
      </c>
      <c r="I95" s="36">
        <f t="shared" si="9"/>
        <v>0</v>
      </c>
      <c r="J95" s="36">
        <f t="shared" si="9"/>
        <v>0</v>
      </c>
      <c r="K95" s="36">
        <f t="shared" si="9"/>
        <v>0</v>
      </c>
      <c r="L95" s="36">
        <f t="shared" si="9"/>
        <v>0</v>
      </c>
      <c r="M95" s="36">
        <f t="shared" si="9"/>
        <v>0</v>
      </c>
      <c r="N95" s="36">
        <f t="shared" si="9"/>
        <v>0</v>
      </c>
      <c r="O95" s="36">
        <f t="shared" si="9"/>
        <v>0</v>
      </c>
      <c r="P95" s="36">
        <f t="shared" si="9"/>
        <v>-0.10000000000000142</v>
      </c>
      <c r="Q95" s="36">
        <f t="shared" si="9"/>
        <v>-3.0000000000001137E-2</v>
      </c>
      <c r="R95" s="36">
        <f t="shared" si="9"/>
        <v>-3.0000000000001137E-2</v>
      </c>
      <c r="S95" s="36">
        <f t="shared" si="9"/>
        <v>-5.0000000000000711E-2</v>
      </c>
      <c r="T95" s="36">
        <f t="shared" si="9"/>
        <v>-1.3000000000000007</v>
      </c>
      <c r="U95" s="36">
        <f t="shared" si="9"/>
        <v>-1.2899999999999991</v>
      </c>
      <c r="V95" s="36">
        <f t="shared" si="9"/>
        <v>-1.3000000000000007</v>
      </c>
      <c r="W95" s="36">
        <f t="shared" si="9"/>
        <v>-1.6199999999999974</v>
      </c>
      <c r="X95" s="36">
        <f t="shared" si="9"/>
        <v>-1.6099999999999994</v>
      </c>
      <c r="Y95" s="36">
        <f t="shared" si="9"/>
        <v>-1.3000000000000007</v>
      </c>
      <c r="Z95" s="36">
        <f t="shared" si="9"/>
        <v>-1.3100000000000023</v>
      </c>
      <c r="AA95" s="36">
        <f t="shared" si="9"/>
        <v>-1.3299999999999983</v>
      </c>
      <c r="AB95" s="37">
        <f t="shared" si="9"/>
        <v>-3.9999999999999147E-2</v>
      </c>
    </row>
    <row r="96" spans="2:28" x14ac:dyDescent="0.25">
      <c r="B96" s="49" t="str">
        <f t="shared" si="4"/>
        <v>23.11.2020</v>
      </c>
      <c r="C96" s="50">
        <f t="shared" si="5"/>
        <v>0</v>
      </c>
      <c r="D96" s="51">
        <f t="shared" si="6"/>
        <v>-17.539999999999996</v>
      </c>
      <c r="E96" s="35">
        <f t="shared" si="9"/>
        <v>-5.0000000000000711E-2</v>
      </c>
      <c r="F96" s="36">
        <f t="shared" si="9"/>
        <v>-0.60999999999999943</v>
      </c>
      <c r="G96" s="36">
        <f t="shared" si="9"/>
        <v>0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0</v>
      </c>
      <c r="L96" s="36">
        <f t="shared" si="9"/>
        <v>-2.6900000000000013</v>
      </c>
      <c r="M96" s="36">
        <f t="shared" si="9"/>
        <v>-1.3000000000000007</v>
      </c>
      <c r="N96" s="36">
        <f t="shared" si="9"/>
        <v>0</v>
      </c>
      <c r="O96" s="36">
        <f t="shared" si="9"/>
        <v>0</v>
      </c>
      <c r="P96" s="36">
        <f t="shared" si="9"/>
        <v>0</v>
      </c>
      <c r="Q96" s="36">
        <f t="shared" si="9"/>
        <v>0</v>
      </c>
      <c r="R96" s="36">
        <f t="shared" si="9"/>
        <v>0</v>
      </c>
      <c r="S96" s="36">
        <f t="shared" si="9"/>
        <v>-2.629999999999999</v>
      </c>
      <c r="T96" s="36">
        <f t="shared" ref="T96:AB96" si="10">T26+T61</f>
        <v>-4.6699999999999982</v>
      </c>
      <c r="U96" s="36">
        <f t="shared" si="10"/>
        <v>-1.3399999999999999</v>
      </c>
      <c r="V96" s="36">
        <f t="shared" si="10"/>
        <v>-1.3499999999999979</v>
      </c>
      <c r="W96" s="36">
        <f t="shared" si="10"/>
        <v>-1.3499999999999979</v>
      </c>
      <c r="X96" s="36">
        <f t="shared" si="10"/>
        <v>-1.4499999999999993</v>
      </c>
      <c r="Y96" s="36">
        <f t="shared" si="10"/>
        <v>-3.0000000000001137E-2</v>
      </c>
      <c r="Z96" s="36">
        <f t="shared" si="10"/>
        <v>-5.0000000000000711E-2</v>
      </c>
      <c r="AA96" s="36">
        <f t="shared" si="10"/>
        <v>-3.9999999999999147E-2</v>
      </c>
      <c r="AB96" s="37">
        <f t="shared" si="10"/>
        <v>-3.0000000000001137E-2</v>
      </c>
    </row>
    <row r="97" spans="2:28" x14ac:dyDescent="0.25">
      <c r="B97" s="49" t="str">
        <f t="shared" si="4"/>
        <v>24.11.2020</v>
      </c>
      <c r="C97" s="50">
        <f t="shared" si="5"/>
        <v>13.650000000000002</v>
      </c>
      <c r="D97" s="51">
        <f t="shared" si="6"/>
        <v>-1.4900000000000055</v>
      </c>
      <c r="E97" s="35">
        <f t="shared" ref="E97:AB104" si="11">E27+E62</f>
        <v>0.46999999999999886</v>
      </c>
      <c r="F97" s="36">
        <f t="shared" si="11"/>
        <v>0.76000000000000156</v>
      </c>
      <c r="G97" s="36">
        <f t="shared" si="11"/>
        <v>3.4800000000000004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0.87999999999999901</v>
      </c>
      <c r="L97" s="36">
        <f t="shared" si="11"/>
        <v>0.57000000000000028</v>
      </c>
      <c r="M97" s="36">
        <f t="shared" si="11"/>
        <v>3.5100000000000016</v>
      </c>
      <c r="N97" s="36">
        <f t="shared" si="11"/>
        <v>0</v>
      </c>
      <c r="O97" s="36">
        <f t="shared" si="11"/>
        <v>0</v>
      </c>
      <c r="P97" s="36">
        <f t="shared" si="11"/>
        <v>0</v>
      </c>
      <c r="Q97" s="36">
        <f t="shared" si="11"/>
        <v>0</v>
      </c>
      <c r="R97" s="36">
        <f t="shared" si="11"/>
        <v>0</v>
      </c>
      <c r="S97" s="36">
        <f t="shared" si="11"/>
        <v>-1.4000000000000021</v>
      </c>
      <c r="T97" s="36">
        <f t="shared" si="11"/>
        <v>-9.0000000000003411E-2</v>
      </c>
      <c r="U97" s="36">
        <f t="shared" si="11"/>
        <v>5.0000000000000711E-2</v>
      </c>
      <c r="V97" s="36">
        <f t="shared" si="11"/>
        <v>3.9299999999999997</v>
      </c>
      <c r="W97" s="36">
        <f t="shared" si="11"/>
        <v>0</v>
      </c>
      <c r="X97" s="36">
        <f t="shared" si="11"/>
        <v>0</v>
      </c>
      <c r="Y97" s="36">
        <f t="shared" si="11"/>
        <v>0</v>
      </c>
      <c r="Z97" s="36">
        <f t="shared" si="11"/>
        <v>0</v>
      </c>
      <c r="AA97" s="36">
        <f t="shared" si="11"/>
        <v>0</v>
      </c>
      <c r="AB97" s="37">
        <f t="shared" si="11"/>
        <v>0</v>
      </c>
    </row>
    <row r="98" spans="2:28" x14ac:dyDescent="0.25">
      <c r="B98" s="49" t="str">
        <f t="shared" si="4"/>
        <v>25.11.2020</v>
      </c>
      <c r="C98" s="50">
        <f t="shared" si="5"/>
        <v>0</v>
      </c>
      <c r="D98" s="51">
        <f t="shared" si="6"/>
        <v>-16.430000000000003</v>
      </c>
      <c r="E98" s="35">
        <f t="shared" si="11"/>
        <v>0</v>
      </c>
      <c r="F98" s="36">
        <f t="shared" si="11"/>
        <v>0</v>
      </c>
      <c r="G98" s="36">
        <f t="shared" si="11"/>
        <v>0</v>
      </c>
      <c r="H98" s="36">
        <f t="shared" si="11"/>
        <v>0</v>
      </c>
      <c r="I98" s="36">
        <f t="shared" si="11"/>
        <v>0</v>
      </c>
      <c r="J98" s="36">
        <f t="shared" si="11"/>
        <v>0</v>
      </c>
      <c r="K98" s="36">
        <f t="shared" si="11"/>
        <v>0</v>
      </c>
      <c r="L98" s="36">
        <f t="shared" si="11"/>
        <v>0</v>
      </c>
      <c r="M98" s="36">
        <f t="shared" si="11"/>
        <v>0</v>
      </c>
      <c r="N98" s="36">
        <f t="shared" si="11"/>
        <v>0</v>
      </c>
      <c r="O98" s="36">
        <f t="shared" si="11"/>
        <v>0</v>
      </c>
      <c r="P98" s="36">
        <f t="shared" si="11"/>
        <v>0</v>
      </c>
      <c r="Q98" s="36">
        <f t="shared" si="11"/>
        <v>0</v>
      </c>
      <c r="R98" s="36">
        <f t="shared" si="11"/>
        <v>0</v>
      </c>
      <c r="S98" s="36">
        <f t="shared" si="11"/>
        <v>-2.8200000000000003</v>
      </c>
      <c r="T98" s="36">
        <f t="shared" si="11"/>
        <v>-5.18</v>
      </c>
      <c r="U98" s="36">
        <f t="shared" si="11"/>
        <v>-2.5700000000000003</v>
      </c>
      <c r="V98" s="36">
        <f t="shared" si="11"/>
        <v>-2.59</v>
      </c>
      <c r="W98" s="36">
        <f t="shared" si="11"/>
        <v>-2.8500000000000014</v>
      </c>
      <c r="X98" s="36">
        <f t="shared" si="11"/>
        <v>-0.42000000000000171</v>
      </c>
      <c r="Y98" s="36">
        <f t="shared" si="11"/>
        <v>0</v>
      </c>
      <c r="Z98" s="36">
        <f t="shared" si="11"/>
        <v>0</v>
      </c>
      <c r="AA98" s="36">
        <f t="shared" si="11"/>
        <v>0</v>
      </c>
      <c r="AB98" s="37">
        <f t="shared" si="11"/>
        <v>0</v>
      </c>
    </row>
    <row r="99" spans="2:28" x14ac:dyDescent="0.25">
      <c r="B99" s="49" t="str">
        <f t="shared" si="4"/>
        <v>26.11.2020</v>
      </c>
      <c r="C99" s="50">
        <f t="shared" si="5"/>
        <v>0</v>
      </c>
      <c r="D99" s="51">
        <f t="shared" si="6"/>
        <v>-23.689999999999994</v>
      </c>
      <c r="E99" s="35">
        <f t="shared" si="11"/>
        <v>-0.5</v>
      </c>
      <c r="F99" s="36">
        <f t="shared" si="11"/>
        <v>-0.44999999999999929</v>
      </c>
      <c r="G99" s="36">
        <f t="shared" si="11"/>
        <v>0</v>
      </c>
      <c r="H99" s="36">
        <f t="shared" si="11"/>
        <v>0</v>
      </c>
      <c r="I99" s="36">
        <f t="shared" si="11"/>
        <v>0</v>
      </c>
      <c r="J99" s="36">
        <f t="shared" si="11"/>
        <v>0</v>
      </c>
      <c r="K99" s="36">
        <f t="shared" si="11"/>
        <v>0</v>
      </c>
      <c r="L99" s="36">
        <f t="shared" si="11"/>
        <v>0</v>
      </c>
      <c r="M99" s="36">
        <f t="shared" si="11"/>
        <v>0</v>
      </c>
      <c r="N99" s="36">
        <f t="shared" si="11"/>
        <v>0</v>
      </c>
      <c r="O99" s="36">
        <f t="shared" si="11"/>
        <v>0</v>
      </c>
      <c r="P99" s="36">
        <f t="shared" si="11"/>
        <v>0</v>
      </c>
      <c r="Q99" s="36">
        <f t="shared" si="11"/>
        <v>0</v>
      </c>
      <c r="R99" s="36">
        <f t="shared" si="11"/>
        <v>0</v>
      </c>
      <c r="S99" s="36">
        <f t="shared" si="11"/>
        <v>0</v>
      </c>
      <c r="T99" s="36">
        <f t="shared" si="11"/>
        <v>-6.3099999999999987</v>
      </c>
      <c r="U99" s="36">
        <f t="shared" si="11"/>
        <v>-2.5800000000000018</v>
      </c>
      <c r="V99" s="36">
        <f t="shared" si="11"/>
        <v>-2.5999999999999979</v>
      </c>
      <c r="W99" s="36">
        <f t="shared" si="11"/>
        <v>-2.59</v>
      </c>
      <c r="X99" s="36">
        <f t="shared" si="11"/>
        <v>-3.1699999999999982</v>
      </c>
      <c r="Y99" s="36">
        <f t="shared" si="11"/>
        <v>-0.19999999999999929</v>
      </c>
      <c r="Z99" s="36">
        <f t="shared" si="11"/>
        <v>-0.17000000000000171</v>
      </c>
      <c r="AA99" s="36">
        <f t="shared" si="11"/>
        <v>-3</v>
      </c>
      <c r="AB99" s="37">
        <f t="shared" si="11"/>
        <v>-2.6199999999999974</v>
      </c>
    </row>
    <row r="100" spans="2:28" x14ac:dyDescent="0.25">
      <c r="B100" s="49" t="str">
        <f t="shared" si="4"/>
        <v>27.11.2020</v>
      </c>
      <c r="C100" s="50">
        <f t="shared" si="5"/>
        <v>0</v>
      </c>
      <c r="D100" s="51">
        <f t="shared" si="6"/>
        <v>-24.72</v>
      </c>
      <c r="E100" s="35">
        <f t="shared" si="11"/>
        <v>-1.0999999999999979</v>
      </c>
      <c r="F100" s="36">
        <f t="shared" si="11"/>
        <v>-1.0599999999999987</v>
      </c>
      <c r="G100" s="36">
        <f t="shared" si="11"/>
        <v>0</v>
      </c>
      <c r="H100" s="36">
        <f t="shared" si="11"/>
        <v>0</v>
      </c>
      <c r="I100" s="36">
        <f t="shared" si="11"/>
        <v>0</v>
      </c>
      <c r="J100" s="36">
        <f t="shared" si="11"/>
        <v>0</v>
      </c>
      <c r="K100" s="36">
        <f t="shared" si="11"/>
        <v>0</v>
      </c>
      <c r="L100" s="36">
        <f t="shared" si="11"/>
        <v>0</v>
      </c>
      <c r="M100" s="36">
        <f t="shared" si="11"/>
        <v>0</v>
      </c>
      <c r="N100" s="36">
        <f t="shared" si="11"/>
        <v>0</v>
      </c>
      <c r="O100" s="36">
        <f t="shared" si="11"/>
        <v>0</v>
      </c>
      <c r="P100" s="36">
        <f t="shared" si="11"/>
        <v>0</v>
      </c>
      <c r="Q100" s="36">
        <f t="shared" si="11"/>
        <v>0</v>
      </c>
      <c r="R100" s="36">
        <f t="shared" si="11"/>
        <v>0</v>
      </c>
      <c r="S100" s="36">
        <f t="shared" si="11"/>
        <v>-2.3900000000000006</v>
      </c>
      <c r="T100" s="36">
        <f t="shared" si="11"/>
        <v>-2.9199999999999982</v>
      </c>
      <c r="U100" s="36">
        <f t="shared" si="11"/>
        <v>-2.509999999999998</v>
      </c>
      <c r="V100" s="36">
        <f t="shared" si="11"/>
        <v>-2.490000000000002</v>
      </c>
      <c r="W100" s="36">
        <f t="shared" si="11"/>
        <v>-2.7800000000000011</v>
      </c>
      <c r="X100" s="36">
        <f t="shared" si="11"/>
        <v>-2.879999999999999</v>
      </c>
      <c r="Y100" s="36">
        <f t="shared" si="11"/>
        <v>0</v>
      </c>
      <c r="Z100" s="36">
        <f t="shared" si="11"/>
        <v>-2.3200000000000003</v>
      </c>
      <c r="AA100" s="36">
        <f t="shared" si="11"/>
        <v>-2.84</v>
      </c>
      <c r="AB100" s="37">
        <f t="shared" si="11"/>
        <v>-2.5300000000000011</v>
      </c>
    </row>
    <row r="101" spans="2:28" x14ac:dyDescent="0.25">
      <c r="B101" s="49" t="str">
        <f t="shared" si="4"/>
        <v>28.11.2020</v>
      </c>
      <c r="C101" s="50">
        <f t="shared" si="5"/>
        <v>56.889999999999993</v>
      </c>
      <c r="D101" s="51">
        <f t="shared" si="6"/>
        <v>0</v>
      </c>
      <c r="E101" s="35">
        <f t="shared" si="11"/>
        <v>0</v>
      </c>
      <c r="F101" s="36">
        <f t="shared" si="11"/>
        <v>0</v>
      </c>
      <c r="G101" s="36">
        <f t="shared" si="11"/>
        <v>0</v>
      </c>
      <c r="H101" s="36">
        <f t="shared" si="11"/>
        <v>0</v>
      </c>
      <c r="I101" s="36">
        <f t="shared" si="11"/>
        <v>0</v>
      </c>
      <c r="J101" s="36">
        <f t="shared" si="11"/>
        <v>0</v>
      </c>
      <c r="K101" s="36">
        <f t="shared" si="11"/>
        <v>0</v>
      </c>
      <c r="L101" s="36">
        <f t="shared" si="11"/>
        <v>0</v>
      </c>
      <c r="M101" s="36">
        <f t="shared" si="11"/>
        <v>0</v>
      </c>
      <c r="N101" s="36">
        <f t="shared" si="11"/>
        <v>0</v>
      </c>
      <c r="O101" s="36">
        <f t="shared" si="11"/>
        <v>0</v>
      </c>
      <c r="P101" s="36">
        <f t="shared" si="11"/>
        <v>0</v>
      </c>
      <c r="Q101" s="36">
        <f t="shared" si="11"/>
        <v>0</v>
      </c>
      <c r="R101" s="36">
        <f t="shared" si="11"/>
        <v>0</v>
      </c>
      <c r="S101" s="36">
        <f t="shared" si="11"/>
        <v>0</v>
      </c>
      <c r="T101" s="36">
        <f t="shared" si="11"/>
        <v>0</v>
      </c>
      <c r="U101" s="36">
        <f t="shared" si="11"/>
        <v>0</v>
      </c>
      <c r="V101" s="36">
        <f t="shared" si="11"/>
        <v>0</v>
      </c>
      <c r="W101" s="36">
        <f t="shared" si="11"/>
        <v>0</v>
      </c>
      <c r="X101" s="36">
        <f t="shared" si="11"/>
        <v>9.6499999999999986</v>
      </c>
      <c r="Y101" s="36">
        <f t="shared" si="11"/>
        <v>11.909999999999997</v>
      </c>
      <c r="Z101" s="36">
        <f t="shared" si="11"/>
        <v>11.719999999999999</v>
      </c>
      <c r="AA101" s="36">
        <f t="shared" si="11"/>
        <v>12.189999999999998</v>
      </c>
      <c r="AB101" s="37">
        <f t="shared" si="11"/>
        <v>11.420000000000002</v>
      </c>
    </row>
    <row r="102" spans="2:28" x14ac:dyDescent="0.25">
      <c r="B102" s="49" t="str">
        <f>B67</f>
        <v>29.11.2020</v>
      </c>
      <c r="C102" s="50">
        <f t="shared" si="5"/>
        <v>196.95</v>
      </c>
      <c r="D102" s="51">
        <f t="shared" si="6"/>
        <v>-5.8099999999999987</v>
      </c>
      <c r="E102" s="35">
        <f t="shared" si="11"/>
        <v>11.939999999999998</v>
      </c>
      <c r="F102" s="36">
        <f t="shared" si="11"/>
        <v>12.11</v>
      </c>
      <c r="G102" s="36">
        <f t="shared" si="11"/>
        <v>12.090000000000003</v>
      </c>
      <c r="H102" s="36">
        <f t="shared" si="11"/>
        <v>12.030000000000001</v>
      </c>
      <c r="I102" s="36">
        <f t="shared" si="11"/>
        <v>0</v>
      </c>
      <c r="J102" s="36">
        <f t="shared" si="11"/>
        <v>0</v>
      </c>
      <c r="K102" s="36">
        <f t="shared" si="11"/>
        <v>0</v>
      </c>
      <c r="L102" s="36">
        <f t="shared" si="11"/>
        <v>0</v>
      </c>
      <c r="M102" s="36">
        <f t="shared" si="11"/>
        <v>0</v>
      </c>
      <c r="N102" s="36">
        <f t="shared" si="11"/>
        <v>0</v>
      </c>
      <c r="O102" s="36">
        <f t="shared" si="11"/>
        <v>7.8400000000000034</v>
      </c>
      <c r="P102" s="36">
        <f t="shared" si="11"/>
        <v>11.39</v>
      </c>
      <c r="Q102" s="36">
        <f t="shared" si="11"/>
        <v>11.399999999999999</v>
      </c>
      <c r="R102" s="36">
        <f t="shared" si="11"/>
        <v>11.18</v>
      </c>
      <c r="S102" s="36">
        <f t="shared" si="11"/>
        <v>11.759999999999998</v>
      </c>
      <c r="T102" s="36">
        <f t="shared" si="11"/>
        <v>11.850000000000001</v>
      </c>
      <c r="U102" s="36">
        <f t="shared" si="11"/>
        <v>11.829999999999998</v>
      </c>
      <c r="V102" s="36">
        <f t="shared" si="11"/>
        <v>11.939999999999998</v>
      </c>
      <c r="W102" s="36">
        <f t="shared" si="11"/>
        <v>12.049999999999997</v>
      </c>
      <c r="X102" s="36">
        <f t="shared" si="11"/>
        <v>11.89</v>
      </c>
      <c r="Y102" s="36">
        <f t="shared" si="11"/>
        <v>11.850000000000001</v>
      </c>
      <c r="Z102" s="36">
        <f t="shared" si="11"/>
        <v>11.850000000000001</v>
      </c>
      <c r="AA102" s="36">
        <f t="shared" si="11"/>
        <v>11.950000000000003</v>
      </c>
      <c r="AB102" s="37">
        <f t="shared" si="11"/>
        <v>-5.8099999999999987</v>
      </c>
    </row>
    <row r="103" spans="2:28" x14ac:dyDescent="0.25">
      <c r="B103" s="49" t="str">
        <f t="shared" si="4"/>
        <v>30.11.2020</v>
      </c>
      <c r="C103" s="50">
        <f t="shared" si="5"/>
        <v>142.94</v>
      </c>
      <c r="D103" s="51">
        <f t="shared" si="6"/>
        <v>-12.009999999999998</v>
      </c>
      <c r="E103" s="35">
        <f t="shared" si="11"/>
        <v>0.17999999999999972</v>
      </c>
      <c r="F103" s="36">
        <f t="shared" si="11"/>
        <v>-7.6999999999999993</v>
      </c>
      <c r="G103" s="36">
        <f t="shared" si="11"/>
        <v>-4.3099999999999987</v>
      </c>
      <c r="H103" s="36">
        <f t="shared" si="11"/>
        <v>0</v>
      </c>
      <c r="I103" s="36">
        <f t="shared" si="11"/>
        <v>0</v>
      </c>
      <c r="J103" s="36">
        <f t="shared" si="11"/>
        <v>0</v>
      </c>
      <c r="K103" s="36">
        <f t="shared" si="11"/>
        <v>0</v>
      </c>
      <c r="L103" s="36">
        <f t="shared" si="11"/>
        <v>0</v>
      </c>
      <c r="M103" s="36">
        <f t="shared" si="11"/>
        <v>0</v>
      </c>
      <c r="N103" s="36">
        <f t="shared" si="11"/>
        <v>0</v>
      </c>
      <c r="O103" s="36">
        <f t="shared" si="11"/>
        <v>0</v>
      </c>
      <c r="P103" s="36">
        <f t="shared" si="11"/>
        <v>0.92999999999999972</v>
      </c>
      <c r="Q103" s="36">
        <f t="shared" si="11"/>
        <v>11.5</v>
      </c>
      <c r="R103" s="36">
        <f t="shared" si="11"/>
        <v>11.149999999999999</v>
      </c>
      <c r="S103" s="36">
        <f t="shared" si="11"/>
        <v>11.299999999999997</v>
      </c>
      <c r="T103" s="36">
        <f t="shared" si="11"/>
        <v>12.29</v>
      </c>
      <c r="U103" s="36">
        <f t="shared" si="11"/>
        <v>12.469999999999999</v>
      </c>
      <c r="V103" s="36">
        <f t="shared" si="11"/>
        <v>11.79</v>
      </c>
      <c r="W103" s="36">
        <f t="shared" si="11"/>
        <v>12.020000000000003</v>
      </c>
      <c r="X103" s="36">
        <f t="shared" si="11"/>
        <v>11.990000000000002</v>
      </c>
      <c r="Y103" s="36">
        <f t="shared" si="11"/>
        <v>11.920000000000002</v>
      </c>
      <c r="Z103" s="36">
        <f t="shared" si="11"/>
        <v>11.880000000000003</v>
      </c>
      <c r="AA103" s="36">
        <f t="shared" si="11"/>
        <v>11.630000000000003</v>
      </c>
      <c r="AB103" s="37">
        <f t="shared" si="11"/>
        <v>11.89</v>
      </c>
    </row>
    <row r="104" spans="2:28" x14ac:dyDescent="0.25">
      <c r="B104" s="52" t="str">
        <f t="shared" si="4"/>
        <v>31.11.2020</v>
      </c>
      <c r="C104" s="53">
        <f t="shared" si="5"/>
        <v>0</v>
      </c>
      <c r="D104" s="54">
        <f t="shared" si="6"/>
        <v>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0</v>
      </c>
      <c r="Z104" s="56">
        <f t="shared" si="11"/>
        <v>0</v>
      </c>
      <c r="AA104" s="56">
        <f t="shared" si="11"/>
        <v>0</v>
      </c>
      <c r="AB104" s="5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31" zoomScale="85" zoomScaleNormal="85" workbookViewId="0">
      <selection activeCell="L67" sqref="L67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81" t="s">
        <v>38</v>
      </c>
      <c r="C2" s="83" t="s">
        <v>39</v>
      </c>
      <c r="D2" s="84"/>
      <c r="E2" s="87" t="s">
        <v>78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9"/>
    </row>
    <row r="3" spans="2:28" ht="15.75" customHeight="1" thickBot="1" x14ac:dyDescent="0.3">
      <c r="B3" s="82"/>
      <c r="C3" s="85"/>
      <c r="D3" s="86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3" t="s">
        <v>25</v>
      </c>
    </row>
    <row r="4" spans="2:28" x14ac:dyDescent="0.25">
      <c r="B4" s="34" t="str">
        <f>'Angazirana aFRR energija'!B4</f>
        <v>01.11.2020</v>
      </c>
      <c r="C4" s="97">
        <f>SUM(E4:AB4)</f>
        <v>0</v>
      </c>
      <c r="D4" s="100"/>
      <c r="E4" s="35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7">
        <v>0</v>
      </c>
    </row>
    <row r="5" spans="2:28" x14ac:dyDescent="0.25">
      <c r="B5" s="38" t="str">
        <f>'Angazirana aFRR energija'!B5</f>
        <v>02.11.2020</v>
      </c>
      <c r="C5" s="97">
        <f>SUM(E5:AB5)</f>
        <v>24</v>
      </c>
      <c r="D5" s="100"/>
      <c r="E5" s="35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7</v>
      </c>
      <c r="N5" s="36">
        <v>17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7">
        <v>0</v>
      </c>
    </row>
    <row r="6" spans="2:28" x14ac:dyDescent="0.25">
      <c r="B6" s="38" t="str">
        <f>'Angazirana aFRR energija'!B6</f>
        <v>03.11.2020</v>
      </c>
      <c r="C6" s="77">
        <f t="shared" ref="C6:C33" si="0">SUM(E6:AB6)</f>
        <v>0</v>
      </c>
      <c r="D6" s="98"/>
      <c r="E6" s="35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7">
        <v>0</v>
      </c>
    </row>
    <row r="7" spans="2:28" x14ac:dyDescent="0.25">
      <c r="B7" s="38" t="str">
        <f>'Angazirana aFRR energija'!B7</f>
        <v>04.11.2020</v>
      </c>
      <c r="C7" s="77">
        <f t="shared" si="0"/>
        <v>0</v>
      </c>
      <c r="D7" s="98"/>
      <c r="E7" s="35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7">
        <v>0</v>
      </c>
    </row>
    <row r="8" spans="2:28" x14ac:dyDescent="0.25">
      <c r="B8" s="38" t="str">
        <f>'Angazirana aFRR energija'!B8</f>
        <v>05.11.2020</v>
      </c>
      <c r="C8" s="77">
        <f t="shared" si="0"/>
        <v>471</v>
      </c>
      <c r="D8" s="98"/>
      <c r="E8" s="35">
        <v>24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4</v>
      </c>
      <c r="O8" s="36">
        <v>35</v>
      </c>
      <c r="P8" s="36">
        <v>35</v>
      </c>
      <c r="Q8" s="36">
        <v>35</v>
      </c>
      <c r="R8" s="36">
        <v>35</v>
      </c>
      <c r="S8" s="36">
        <v>35</v>
      </c>
      <c r="T8" s="36">
        <v>35</v>
      </c>
      <c r="U8" s="36">
        <v>35</v>
      </c>
      <c r="V8" s="36">
        <v>35</v>
      </c>
      <c r="W8" s="36">
        <v>69</v>
      </c>
      <c r="X8" s="36">
        <v>35</v>
      </c>
      <c r="Y8" s="36">
        <v>35</v>
      </c>
      <c r="Z8" s="36">
        <v>24</v>
      </c>
      <c r="AA8" s="36">
        <v>0</v>
      </c>
      <c r="AB8" s="37">
        <v>0</v>
      </c>
    </row>
    <row r="9" spans="2:28" x14ac:dyDescent="0.25">
      <c r="B9" s="38" t="str">
        <f>'Angazirana aFRR energija'!B9</f>
        <v>06.11.2020</v>
      </c>
      <c r="C9" s="77">
        <f t="shared" si="0"/>
        <v>0</v>
      </c>
      <c r="D9" s="98"/>
      <c r="E9" s="35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7">
        <v>0</v>
      </c>
    </row>
    <row r="10" spans="2:28" x14ac:dyDescent="0.25">
      <c r="B10" s="38" t="str">
        <f>'Angazirana aFRR energija'!B10</f>
        <v>07.11.2020</v>
      </c>
      <c r="C10" s="77">
        <f t="shared" si="0"/>
        <v>274</v>
      </c>
      <c r="D10" s="98"/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1</v>
      </c>
      <c r="N10" s="36">
        <v>5</v>
      </c>
      <c r="O10" s="36">
        <v>5</v>
      </c>
      <c r="P10" s="36">
        <v>5</v>
      </c>
      <c r="Q10" s="36">
        <v>13</v>
      </c>
      <c r="R10" s="36">
        <v>20</v>
      </c>
      <c r="S10" s="36">
        <v>4</v>
      </c>
      <c r="T10" s="36">
        <v>0</v>
      </c>
      <c r="U10" s="36">
        <v>0</v>
      </c>
      <c r="V10" s="36">
        <v>27</v>
      </c>
      <c r="W10" s="36">
        <v>35</v>
      </c>
      <c r="X10" s="36">
        <v>20</v>
      </c>
      <c r="Y10" s="36">
        <v>20</v>
      </c>
      <c r="Z10" s="36">
        <v>20</v>
      </c>
      <c r="AA10" s="36">
        <v>53</v>
      </c>
      <c r="AB10" s="37">
        <v>46</v>
      </c>
    </row>
    <row r="11" spans="2:28" x14ac:dyDescent="0.25">
      <c r="B11" s="38" t="str">
        <f>'Angazirana aFRR energija'!B11</f>
        <v>08.11.2020</v>
      </c>
      <c r="C11" s="77">
        <f t="shared" si="0"/>
        <v>657</v>
      </c>
      <c r="D11" s="98"/>
      <c r="E11" s="35">
        <v>64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3</v>
      </c>
      <c r="L11" s="36">
        <v>56</v>
      </c>
      <c r="M11" s="36">
        <v>45</v>
      </c>
      <c r="N11" s="36">
        <v>55</v>
      </c>
      <c r="O11" s="36">
        <v>45</v>
      </c>
      <c r="P11" s="36">
        <v>45</v>
      </c>
      <c r="Q11" s="36">
        <v>45</v>
      </c>
      <c r="R11" s="36">
        <v>33</v>
      </c>
      <c r="S11" s="36">
        <v>25</v>
      </c>
      <c r="T11" s="36">
        <v>38</v>
      </c>
      <c r="U11" s="36">
        <v>48</v>
      </c>
      <c r="V11" s="36">
        <v>25</v>
      </c>
      <c r="W11" s="36">
        <v>25</v>
      </c>
      <c r="X11" s="36">
        <v>25</v>
      </c>
      <c r="Y11" s="36">
        <v>25</v>
      </c>
      <c r="Z11" s="36">
        <v>25</v>
      </c>
      <c r="AA11" s="36">
        <v>25</v>
      </c>
      <c r="AB11" s="37">
        <v>5</v>
      </c>
    </row>
    <row r="12" spans="2:28" x14ac:dyDescent="0.25">
      <c r="B12" s="38" t="str">
        <f>'Angazirana aFRR energija'!B12</f>
        <v>09.11.2020</v>
      </c>
      <c r="C12" s="77">
        <f t="shared" si="0"/>
        <v>768</v>
      </c>
      <c r="D12" s="98"/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13</v>
      </c>
      <c r="K12" s="36">
        <v>35</v>
      </c>
      <c r="L12" s="36">
        <v>35</v>
      </c>
      <c r="M12" s="36">
        <v>35</v>
      </c>
      <c r="N12" s="36">
        <v>21</v>
      </c>
      <c r="O12" s="36">
        <v>61</v>
      </c>
      <c r="P12" s="36">
        <v>58</v>
      </c>
      <c r="Q12" s="36">
        <v>35</v>
      </c>
      <c r="R12" s="36">
        <v>35</v>
      </c>
      <c r="S12" s="36">
        <v>54</v>
      </c>
      <c r="T12" s="36">
        <v>55</v>
      </c>
      <c r="U12" s="36">
        <v>55</v>
      </c>
      <c r="V12" s="36">
        <v>55</v>
      </c>
      <c r="W12" s="36">
        <v>46</v>
      </c>
      <c r="X12" s="36">
        <v>35</v>
      </c>
      <c r="Y12" s="36">
        <v>35</v>
      </c>
      <c r="Z12" s="36">
        <v>35</v>
      </c>
      <c r="AA12" s="36">
        <v>35</v>
      </c>
      <c r="AB12" s="37">
        <v>35</v>
      </c>
    </row>
    <row r="13" spans="2:28" ht="16.5" customHeight="1" x14ac:dyDescent="0.25">
      <c r="B13" s="38" t="str">
        <f>'Angazirana aFRR energija'!B13</f>
        <v>10.11.2020</v>
      </c>
      <c r="C13" s="77">
        <f t="shared" si="0"/>
        <v>496</v>
      </c>
      <c r="D13" s="98"/>
      <c r="E13" s="35">
        <v>16</v>
      </c>
      <c r="F13" s="36">
        <v>0</v>
      </c>
      <c r="G13" s="36">
        <v>0</v>
      </c>
      <c r="H13" s="36">
        <v>0</v>
      </c>
      <c r="I13" s="36">
        <v>0</v>
      </c>
      <c r="J13" s="36">
        <v>13</v>
      </c>
      <c r="K13" s="36">
        <v>35</v>
      </c>
      <c r="L13" s="36">
        <v>35</v>
      </c>
      <c r="M13" s="36">
        <v>35</v>
      </c>
      <c r="N13" s="36">
        <v>35</v>
      </c>
      <c r="O13" s="36">
        <v>35</v>
      </c>
      <c r="P13" s="36">
        <v>35</v>
      </c>
      <c r="Q13" s="36">
        <v>28</v>
      </c>
      <c r="R13" s="36">
        <v>5</v>
      </c>
      <c r="S13" s="36">
        <v>19</v>
      </c>
      <c r="T13" s="36">
        <v>35</v>
      </c>
      <c r="U13" s="36">
        <v>35</v>
      </c>
      <c r="V13" s="36">
        <v>35</v>
      </c>
      <c r="W13" s="36">
        <v>35</v>
      </c>
      <c r="X13" s="36">
        <v>35</v>
      </c>
      <c r="Y13" s="36">
        <v>25</v>
      </c>
      <c r="Z13" s="36">
        <v>0</v>
      </c>
      <c r="AA13" s="36">
        <v>2</v>
      </c>
      <c r="AB13" s="37">
        <v>3</v>
      </c>
    </row>
    <row r="14" spans="2:28" x14ac:dyDescent="0.25">
      <c r="B14" s="38" t="str">
        <f>'Angazirana aFRR energija'!B14</f>
        <v>11.11.2020</v>
      </c>
      <c r="C14" s="77">
        <f t="shared" si="0"/>
        <v>545</v>
      </c>
      <c r="D14" s="98"/>
      <c r="E14" s="35">
        <v>3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1</v>
      </c>
      <c r="M14" s="36">
        <v>25</v>
      </c>
      <c r="N14" s="36">
        <v>26</v>
      </c>
      <c r="O14" s="36">
        <v>35</v>
      </c>
      <c r="P14" s="36">
        <v>35</v>
      </c>
      <c r="Q14" s="36">
        <v>35</v>
      </c>
      <c r="R14" s="36">
        <v>35</v>
      </c>
      <c r="S14" s="36">
        <v>35</v>
      </c>
      <c r="T14" s="36">
        <v>35</v>
      </c>
      <c r="U14" s="36">
        <v>35</v>
      </c>
      <c r="V14" s="36">
        <v>35</v>
      </c>
      <c r="W14" s="36">
        <v>35</v>
      </c>
      <c r="X14" s="36">
        <v>35</v>
      </c>
      <c r="Y14" s="36">
        <v>35</v>
      </c>
      <c r="Z14" s="36">
        <v>35</v>
      </c>
      <c r="AA14" s="36">
        <v>35</v>
      </c>
      <c r="AB14" s="37">
        <v>35</v>
      </c>
    </row>
    <row r="15" spans="2:28" x14ac:dyDescent="0.25">
      <c r="B15" s="38" t="str">
        <f>'Angazirana aFRR energija'!B15</f>
        <v>12.11.2020</v>
      </c>
      <c r="C15" s="77">
        <f t="shared" si="0"/>
        <v>550</v>
      </c>
      <c r="D15" s="98"/>
      <c r="E15" s="35">
        <v>35</v>
      </c>
      <c r="F15" s="36">
        <v>35</v>
      </c>
      <c r="G15" s="36">
        <v>5</v>
      </c>
      <c r="H15" s="36">
        <v>3</v>
      </c>
      <c r="I15" s="36">
        <v>0</v>
      </c>
      <c r="J15" s="36">
        <v>22</v>
      </c>
      <c r="K15" s="36">
        <v>35</v>
      </c>
      <c r="L15" s="36">
        <v>35</v>
      </c>
      <c r="M15" s="36">
        <v>35</v>
      </c>
      <c r="N15" s="36">
        <v>40</v>
      </c>
      <c r="O15" s="36">
        <v>40</v>
      </c>
      <c r="P15" s="36">
        <v>40</v>
      </c>
      <c r="Q15" s="36">
        <v>40</v>
      </c>
      <c r="R15" s="36">
        <v>23</v>
      </c>
      <c r="S15" s="36">
        <v>2</v>
      </c>
      <c r="T15" s="36">
        <v>33</v>
      </c>
      <c r="U15" s="36">
        <v>35</v>
      </c>
      <c r="V15" s="36">
        <v>35</v>
      </c>
      <c r="W15" s="36">
        <v>35</v>
      </c>
      <c r="X15" s="36">
        <v>18</v>
      </c>
      <c r="Y15" s="36">
        <v>0</v>
      </c>
      <c r="Z15" s="36">
        <v>0</v>
      </c>
      <c r="AA15" s="36">
        <v>1</v>
      </c>
      <c r="AB15" s="37">
        <v>3</v>
      </c>
    </row>
    <row r="16" spans="2:28" x14ac:dyDescent="0.25">
      <c r="B16" s="38" t="str">
        <f>'Angazirana aFRR energija'!B16</f>
        <v>13.11.2020</v>
      </c>
      <c r="C16" s="77">
        <f t="shared" si="0"/>
        <v>284</v>
      </c>
      <c r="D16" s="98"/>
      <c r="E16" s="35">
        <v>27</v>
      </c>
      <c r="F16" s="36">
        <v>35</v>
      </c>
      <c r="G16" s="36">
        <v>35</v>
      </c>
      <c r="H16" s="36">
        <v>40</v>
      </c>
      <c r="I16" s="36">
        <v>21</v>
      </c>
      <c r="J16" s="36">
        <v>0</v>
      </c>
      <c r="K16" s="36">
        <v>25</v>
      </c>
      <c r="L16" s="36">
        <v>35</v>
      </c>
      <c r="M16" s="36">
        <v>35</v>
      </c>
      <c r="N16" s="36">
        <v>20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4</v>
      </c>
      <c r="W16" s="36">
        <v>4</v>
      </c>
      <c r="X16" s="36">
        <v>0</v>
      </c>
      <c r="Y16" s="36">
        <v>0</v>
      </c>
      <c r="Z16" s="36">
        <v>0</v>
      </c>
      <c r="AA16" s="36">
        <v>0</v>
      </c>
      <c r="AB16" s="37">
        <v>3</v>
      </c>
    </row>
    <row r="17" spans="2:28" x14ac:dyDescent="0.25">
      <c r="B17" s="38" t="str">
        <f>'Angazirana aFRR energija'!B17</f>
        <v>14.11.2020</v>
      </c>
      <c r="C17" s="77">
        <f t="shared" si="0"/>
        <v>270</v>
      </c>
      <c r="D17" s="98"/>
      <c r="E17" s="35">
        <v>28</v>
      </c>
      <c r="F17" s="36">
        <v>30</v>
      </c>
      <c r="G17" s="36">
        <v>23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4</v>
      </c>
      <c r="U17" s="36">
        <v>22</v>
      </c>
      <c r="V17" s="36">
        <v>30</v>
      </c>
      <c r="W17" s="36">
        <v>30</v>
      </c>
      <c r="X17" s="36">
        <v>30</v>
      </c>
      <c r="Y17" s="36">
        <v>18</v>
      </c>
      <c r="Z17" s="36">
        <v>5</v>
      </c>
      <c r="AA17" s="36">
        <v>20</v>
      </c>
      <c r="AB17" s="37">
        <v>30</v>
      </c>
    </row>
    <row r="18" spans="2:28" x14ac:dyDescent="0.25">
      <c r="B18" s="38" t="str">
        <f>'Angazirana aFRR energija'!B18</f>
        <v>15.11.2020</v>
      </c>
      <c r="C18" s="77">
        <f t="shared" si="0"/>
        <v>562</v>
      </c>
      <c r="D18" s="98"/>
      <c r="E18" s="35">
        <v>30</v>
      </c>
      <c r="F18" s="36">
        <v>30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22</v>
      </c>
      <c r="M18" s="36">
        <v>30</v>
      </c>
      <c r="N18" s="36">
        <v>30</v>
      </c>
      <c r="O18" s="36">
        <v>30</v>
      </c>
      <c r="P18" s="36">
        <v>30</v>
      </c>
      <c r="Q18" s="36">
        <v>30</v>
      </c>
      <c r="R18" s="36">
        <v>30</v>
      </c>
      <c r="S18" s="36">
        <v>30</v>
      </c>
      <c r="T18" s="36">
        <v>30</v>
      </c>
      <c r="U18" s="36">
        <v>30</v>
      </c>
      <c r="V18" s="36">
        <v>30</v>
      </c>
      <c r="W18" s="36">
        <v>30</v>
      </c>
      <c r="X18" s="36">
        <v>30</v>
      </c>
      <c r="Y18" s="36">
        <v>30</v>
      </c>
      <c r="Z18" s="36">
        <v>30</v>
      </c>
      <c r="AA18" s="36">
        <v>30</v>
      </c>
      <c r="AB18" s="37">
        <v>30</v>
      </c>
    </row>
    <row r="19" spans="2:28" x14ac:dyDescent="0.25">
      <c r="B19" s="38" t="str">
        <f>'Angazirana aFRR energija'!B19</f>
        <v>16.11.2020</v>
      </c>
      <c r="C19" s="77">
        <f t="shared" si="0"/>
        <v>285</v>
      </c>
      <c r="D19" s="98"/>
      <c r="E19" s="35">
        <v>30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11</v>
      </c>
      <c r="M19" s="36">
        <v>30</v>
      </c>
      <c r="N19" s="36">
        <v>12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13</v>
      </c>
      <c r="U19" s="36">
        <v>30</v>
      </c>
      <c r="V19" s="36">
        <v>30</v>
      </c>
      <c r="W19" s="36">
        <v>30</v>
      </c>
      <c r="X19" s="36">
        <v>30</v>
      </c>
      <c r="Y19" s="36">
        <v>30</v>
      </c>
      <c r="Z19" s="36">
        <v>30</v>
      </c>
      <c r="AA19" s="36">
        <v>9</v>
      </c>
      <c r="AB19" s="37">
        <v>0</v>
      </c>
    </row>
    <row r="20" spans="2:28" x14ac:dyDescent="0.25">
      <c r="B20" s="38" t="str">
        <f>'Angazirana aFRR energija'!B20</f>
        <v>17.11.2020</v>
      </c>
      <c r="C20" s="77">
        <f t="shared" si="0"/>
        <v>484</v>
      </c>
      <c r="D20" s="98"/>
      <c r="E20" s="35">
        <v>19</v>
      </c>
      <c r="F20" s="36">
        <v>16</v>
      </c>
      <c r="G20" s="36">
        <v>0</v>
      </c>
      <c r="H20" s="36">
        <v>0</v>
      </c>
      <c r="I20" s="36">
        <v>0</v>
      </c>
      <c r="J20" s="36">
        <v>1</v>
      </c>
      <c r="K20" s="36">
        <v>35</v>
      </c>
      <c r="L20" s="36">
        <v>35</v>
      </c>
      <c r="M20" s="36">
        <v>35</v>
      </c>
      <c r="N20" s="36">
        <v>9</v>
      </c>
      <c r="O20" s="36">
        <v>0</v>
      </c>
      <c r="P20" s="36">
        <v>0</v>
      </c>
      <c r="Q20" s="36">
        <v>0</v>
      </c>
      <c r="R20" s="36">
        <v>0</v>
      </c>
      <c r="S20" s="36">
        <v>19</v>
      </c>
      <c r="T20" s="36">
        <v>35</v>
      </c>
      <c r="U20" s="36">
        <v>35</v>
      </c>
      <c r="V20" s="36">
        <v>35</v>
      </c>
      <c r="W20" s="36">
        <v>35</v>
      </c>
      <c r="X20" s="36">
        <v>35</v>
      </c>
      <c r="Y20" s="36">
        <v>35</v>
      </c>
      <c r="Z20" s="36">
        <v>35</v>
      </c>
      <c r="AA20" s="36">
        <v>35</v>
      </c>
      <c r="AB20" s="37">
        <v>35</v>
      </c>
    </row>
    <row r="21" spans="2:28" x14ac:dyDescent="0.25">
      <c r="B21" s="38" t="str">
        <f>'Angazirana aFRR energija'!B21</f>
        <v>18.11.2020</v>
      </c>
      <c r="C21" s="77">
        <f t="shared" si="0"/>
        <v>302</v>
      </c>
      <c r="D21" s="98"/>
      <c r="E21" s="35">
        <v>25</v>
      </c>
      <c r="F21" s="36">
        <v>25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25</v>
      </c>
      <c r="N21" s="36">
        <v>1</v>
      </c>
      <c r="O21" s="36">
        <v>0</v>
      </c>
      <c r="P21" s="36">
        <v>0</v>
      </c>
      <c r="Q21" s="36">
        <v>0</v>
      </c>
      <c r="R21" s="36">
        <v>0</v>
      </c>
      <c r="S21" s="36">
        <v>4</v>
      </c>
      <c r="T21" s="36">
        <v>35</v>
      </c>
      <c r="U21" s="36">
        <v>35</v>
      </c>
      <c r="V21" s="36">
        <v>35</v>
      </c>
      <c r="W21" s="36">
        <v>35</v>
      </c>
      <c r="X21" s="36">
        <v>28</v>
      </c>
      <c r="Y21" s="36">
        <v>4</v>
      </c>
      <c r="Z21" s="36">
        <v>0</v>
      </c>
      <c r="AA21" s="36">
        <v>13</v>
      </c>
      <c r="AB21" s="37">
        <v>35</v>
      </c>
    </row>
    <row r="22" spans="2:28" x14ac:dyDescent="0.25">
      <c r="B22" s="38" t="str">
        <f>'Angazirana aFRR energija'!B22</f>
        <v>19.11.2020</v>
      </c>
      <c r="C22" s="77">
        <f t="shared" si="0"/>
        <v>289</v>
      </c>
      <c r="D22" s="98"/>
      <c r="E22" s="35">
        <v>25</v>
      </c>
      <c r="F22" s="36">
        <v>25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3</v>
      </c>
      <c r="M22" s="36">
        <v>18</v>
      </c>
      <c r="N22" s="36">
        <v>8</v>
      </c>
      <c r="O22" s="36">
        <v>15</v>
      </c>
      <c r="P22" s="36">
        <v>15</v>
      </c>
      <c r="Q22" s="36">
        <v>15</v>
      </c>
      <c r="R22" s="36">
        <v>15</v>
      </c>
      <c r="S22" s="36">
        <v>15</v>
      </c>
      <c r="T22" s="36">
        <v>15</v>
      </c>
      <c r="U22" s="36">
        <v>15</v>
      </c>
      <c r="V22" s="36">
        <v>15</v>
      </c>
      <c r="W22" s="36">
        <v>15</v>
      </c>
      <c r="X22" s="36">
        <v>15</v>
      </c>
      <c r="Y22" s="36">
        <v>15</v>
      </c>
      <c r="Z22" s="36">
        <v>15</v>
      </c>
      <c r="AA22" s="36">
        <v>15</v>
      </c>
      <c r="AB22" s="37">
        <v>15</v>
      </c>
    </row>
    <row r="23" spans="2:28" x14ac:dyDescent="0.25">
      <c r="B23" s="38" t="str">
        <f>'Angazirana aFRR energija'!B23</f>
        <v>20.11.2020</v>
      </c>
      <c r="C23" s="77">
        <f t="shared" si="0"/>
        <v>308</v>
      </c>
      <c r="D23" s="98"/>
      <c r="E23" s="35">
        <v>15</v>
      </c>
      <c r="F23" s="36">
        <v>15</v>
      </c>
      <c r="G23" s="36">
        <v>21</v>
      </c>
      <c r="H23" s="36">
        <v>50</v>
      </c>
      <c r="I23" s="36">
        <v>50</v>
      </c>
      <c r="J23" s="36">
        <v>25</v>
      </c>
      <c r="K23" s="36">
        <v>15</v>
      </c>
      <c r="L23" s="36">
        <v>5</v>
      </c>
      <c r="M23" s="36">
        <v>5</v>
      </c>
      <c r="N23" s="36">
        <v>4</v>
      </c>
      <c r="O23" s="36">
        <v>0</v>
      </c>
      <c r="P23" s="36">
        <v>3</v>
      </c>
      <c r="Q23" s="36">
        <v>5</v>
      </c>
      <c r="R23" s="36">
        <v>5</v>
      </c>
      <c r="S23" s="36">
        <v>5</v>
      </c>
      <c r="T23" s="36">
        <v>15</v>
      </c>
      <c r="U23" s="36">
        <v>15</v>
      </c>
      <c r="V23" s="36">
        <v>5</v>
      </c>
      <c r="W23" s="36">
        <v>15</v>
      </c>
      <c r="X23" s="36">
        <v>5</v>
      </c>
      <c r="Y23" s="36">
        <v>5</v>
      </c>
      <c r="Z23" s="36">
        <v>15</v>
      </c>
      <c r="AA23" s="36">
        <v>5</v>
      </c>
      <c r="AB23" s="37">
        <v>5</v>
      </c>
    </row>
    <row r="24" spans="2:28" x14ac:dyDescent="0.25">
      <c r="B24" s="38" t="str">
        <f>'Angazirana aFRR energija'!B24</f>
        <v>21.11.2020</v>
      </c>
      <c r="C24" s="77">
        <f t="shared" si="0"/>
        <v>136</v>
      </c>
      <c r="D24" s="98"/>
      <c r="E24" s="35">
        <v>15</v>
      </c>
      <c r="F24" s="36">
        <v>5</v>
      </c>
      <c r="G24" s="36">
        <v>5</v>
      </c>
      <c r="H24" s="36">
        <v>0</v>
      </c>
      <c r="I24" s="36">
        <v>0</v>
      </c>
      <c r="J24" s="36">
        <v>1</v>
      </c>
      <c r="K24" s="36">
        <v>5</v>
      </c>
      <c r="L24" s="36">
        <v>1</v>
      </c>
      <c r="M24" s="36">
        <v>3</v>
      </c>
      <c r="N24" s="36">
        <v>1</v>
      </c>
      <c r="O24" s="36">
        <v>0</v>
      </c>
      <c r="P24" s="36">
        <v>1</v>
      </c>
      <c r="Q24" s="36">
        <v>25</v>
      </c>
      <c r="R24" s="36">
        <v>24</v>
      </c>
      <c r="S24" s="36">
        <v>5</v>
      </c>
      <c r="T24" s="36">
        <v>5</v>
      </c>
      <c r="U24" s="36">
        <v>5</v>
      </c>
      <c r="V24" s="36">
        <v>5</v>
      </c>
      <c r="W24" s="36">
        <v>5</v>
      </c>
      <c r="X24" s="36">
        <v>5</v>
      </c>
      <c r="Y24" s="36">
        <v>5</v>
      </c>
      <c r="Z24" s="36">
        <v>5</v>
      </c>
      <c r="AA24" s="36">
        <v>5</v>
      </c>
      <c r="AB24" s="37">
        <v>5</v>
      </c>
    </row>
    <row r="25" spans="2:28" x14ac:dyDescent="0.25">
      <c r="B25" s="38" t="str">
        <f>'Angazirana aFRR energija'!B25</f>
        <v>22.11.2020</v>
      </c>
      <c r="C25" s="77">
        <f t="shared" si="0"/>
        <v>136</v>
      </c>
      <c r="D25" s="98"/>
      <c r="E25" s="35">
        <v>5</v>
      </c>
      <c r="F25" s="36">
        <v>5</v>
      </c>
      <c r="G25" s="36">
        <v>15</v>
      </c>
      <c r="H25" s="36">
        <v>22</v>
      </c>
      <c r="I25" s="36">
        <v>0</v>
      </c>
      <c r="J25" s="36">
        <v>0</v>
      </c>
      <c r="K25" s="36">
        <v>4</v>
      </c>
      <c r="L25" s="36">
        <v>5</v>
      </c>
      <c r="M25" s="36">
        <v>5</v>
      </c>
      <c r="N25" s="36">
        <v>5</v>
      </c>
      <c r="O25" s="36">
        <v>5</v>
      </c>
      <c r="P25" s="36">
        <v>5</v>
      </c>
      <c r="Q25" s="36">
        <v>5</v>
      </c>
      <c r="R25" s="36">
        <v>5</v>
      </c>
      <c r="S25" s="36">
        <v>5</v>
      </c>
      <c r="T25" s="36">
        <v>5</v>
      </c>
      <c r="U25" s="36">
        <v>5</v>
      </c>
      <c r="V25" s="36">
        <v>5</v>
      </c>
      <c r="W25" s="36">
        <v>5</v>
      </c>
      <c r="X25" s="36">
        <v>5</v>
      </c>
      <c r="Y25" s="36">
        <v>5</v>
      </c>
      <c r="Z25" s="36">
        <v>5</v>
      </c>
      <c r="AA25" s="36">
        <v>5</v>
      </c>
      <c r="AB25" s="37">
        <v>5</v>
      </c>
    </row>
    <row r="26" spans="2:28" x14ac:dyDescent="0.25">
      <c r="B26" s="38" t="str">
        <f>'Angazirana aFRR energija'!B26</f>
        <v>23.11.2020</v>
      </c>
      <c r="C26" s="77">
        <f t="shared" si="0"/>
        <v>328</v>
      </c>
      <c r="D26" s="98"/>
      <c r="E26" s="35">
        <v>13</v>
      </c>
      <c r="F26" s="36">
        <v>15</v>
      </c>
      <c r="G26" s="36">
        <v>15</v>
      </c>
      <c r="H26" s="36">
        <v>0</v>
      </c>
      <c r="I26" s="36">
        <v>0</v>
      </c>
      <c r="J26" s="36">
        <v>0</v>
      </c>
      <c r="K26" s="36">
        <v>15</v>
      </c>
      <c r="L26" s="36">
        <v>15</v>
      </c>
      <c r="M26" s="36">
        <v>15</v>
      </c>
      <c r="N26" s="36">
        <v>20</v>
      </c>
      <c r="O26" s="36">
        <v>15</v>
      </c>
      <c r="P26" s="36">
        <v>15</v>
      </c>
      <c r="Q26" s="36">
        <v>20</v>
      </c>
      <c r="R26" s="36">
        <v>20</v>
      </c>
      <c r="S26" s="36">
        <v>15</v>
      </c>
      <c r="T26" s="36">
        <v>15</v>
      </c>
      <c r="U26" s="36">
        <v>15</v>
      </c>
      <c r="V26" s="36">
        <v>15</v>
      </c>
      <c r="W26" s="36">
        <v>15</v>
      </c>
      <c r="X26" s="36">
        <v>15</v>
      </c>
      <c r="Y26" s="36">
        <v>15</v>
      </c>
      <c r="Z26" s="36">
        <v>15</v>
      </c>
      <c r="AA26" s="36">
        <v>15</v>
      </c>
      <c r="AB26" s="37">
        <v>15</v>
      </c>
    </row>
    <row r="27" spans="2:28" x14ac:dyDescent="0.25">
      <c r="B27" s="38" t="str">
        <f>'Angazirana aFRR energija'!B27</f>
        <v>24.11.2020</v>
      </c>
      <c r="C27" s="77">
        <f t="shared" si="0"/>
        <v>216</v>
      </c>
      <c r="D27" s="98"/>
      <c r="E27" s="35">
        <v>5</v>
      </c>
      <c r="F27" s="36">
        <v>1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2</v>
      </c>
      <c r="M27" s="36">
        <v>5</v>
      </c>
      <c r="N27" s="36">
        <v>19</v>
      </c>
      <c r="O27" s="36">
        <v>22</v>
      </c>
      <c r="P27" s="36">
        <v>22</v>
      </c>
      <c r="Q27" s="36">
        <v>21</v>
      </c>
      <c r="R27" s="36">
        <v>11</v>
      </c>
      <c r="S27" s="36">
        <v>15</v>
      </c>
      <c r="T27" s="36">
        <v>15</v>
      </c>
      <c r="U27" s="36">
        <v>15</v>
      </c>
      <c r="V27" s="36">
        <v>15</v>
      </c>
      <c r="W27" s="36">
        <v>15</v>
      </c>
      <c r="X27" s="36">
        <v>8</v>
      </c>
      <c r="Y27" s="36">
        <v>0</v>
      </c>
      <c r="Z27" s="36">
        <v>0</v>
      </c>
      <c r="AA27" s="36">
        <v>10</v>
      </c>
      <c r="AB27" s="37">
        <v>15</v>
      </c>
    </row>
    <row r="28" spans="2:28" x14ac:dyDescent="0.25">
      <c r="B28" s="38" t="str">
        <f>'Angazirana aFRR energija'!B28</f>
        <v>25.11.2020</v>
      </c>
      <c r="C28" s="77">
        <f t="shared" si="0"/>
        <v>715</v>
      </c>
      <c r="D28" s="98"/>
      <c r="E28" s="35">
        <v>35</v>
      </c>
      <c r="F28" s="36">
        <v>35</v>
      </c>
      <c r="G28" s="36">
        <v>35</v>
      </c>
      <c r="H28" s="36">
        <v>35</v>
      </c>
      <c r="I28" s="36">
        <v>35</v>
      </c>
      <c r="J28" s="36">
        <v>35</v>
      </c>
      <c r="K28" s="36">
        <v>35</v>
      </c>
      <c r="L28" s="36">
        <v>35</v>
      </c>
      <c r="M28" s="36">
        <v>35</v>
      </c>
      <c r="N28" s="36">
        <v>35</v>
      </c>
      <c r="O28" s="36">
        <v>23</v>
      </c>
      <c r="P28" s="36">
        <v>0</v>
      </c>
      <c r="Q28" s="36">
        <v>0</v>
      </c>
      <c r="R28" s="36">
        <v>0</v>
      </c>
      <c r="S28" s="36">
        <v>27</v>
      </c>
      <c r="T28" s="36">
        <v>35</v>
      </c>
      <c r="U28" s="36">
        <v>35</v>
      </c>
      <c r="V28" s="36">
        <v>35</v>
      </c>
      <c r="W28" s="36">
        <v>35</v>
      </c>
      <c r="X28" s="36">
        <v>35</v>
      </c>
      <c r="Y28" s="36">
        <v>35</v>
      </c>
      <c r="Z28" s="36">
        <v>35</v>
      </c>
      <c r="AA28" s="36">
        <v>35</v>
      </c>
      <c r="AB28" s="37">
        <v>35</v>
      </c>
    </row>
    <row r="29" spans="2:28" x14ac:dyDescent="0.25">
      <c r="B29" s="38" t="str">
        <f>'Angazirana aFRR energija'!B29</f>
        <v>26.11.2020</v>
      </c>
      <c r="C29" s="77">
        <f t="shared" si="0"/>
        <v>767</v>
      </c>
      <c r="D29" s="98"/>
      <c r="E29" s="35">
        <v>35</v>
      </c>
      <c r="F29" s="36">
        <v>35</v>
      </c>
      <c r="G29" s="36">
        <v>35</v>
      </c>
      <c r="H29" s="36">
        <v>12</v>
      </c>
      <c r="I29" s="36">
        <v>0</v>
      </c>
      <c r="J29" s="36">
        <v>20</v>
      </c>
      <c r="K29" s="36">
        <v>35</v>
      </c>
      <c r="L29" s="36">
        <v>35</v>
      </c>
      <c r="M29" s="36">
        <v>35</v>
      </c>
      <c r="N29" s="36">
        <v>35</v>
      </c>
      <c r="O29" s="36">
        <v>35</v>
      </c>
      <c r="P29" s="36">
        <v>35</v>
      </c>
      <c r="Q29" s="36">
        <v>35</v>
      </c>
      <c r="R29" s="36">
        <v>35</v>
      </c>
      <c r="S29" s="36">
        <v>35</v>
      </c>
      <c r="T29" s="36">
        <v>35</v>
      </c>
      <c r="U29" s="36">
        <v>35</v>
      </c>
      <c r="V29" s="36">
        <v>35</v>
      </c>
      <c r="W29" s="36">
        <v>35</v>
      </c>
      <c r="X29" s="36">
        <v>35</v>
      </c>
      <c r="Y29" s="36">
        <v>35</v>
      </c>
      <c r="Z29" s="36">
        <v>35</v>
      </c>
      <c r="AA29" s="36">
        <v>35</v>
      </c>
      <c r="AB29" s="37">
        <v>35</v>
      </c>
    </row>
    <row r="30" spans="2:28" x14ac:dyDescent="0.25">
      <c r="B30" s="38" t="str">
        <f>'Angazirana aFRR energija'!B30</f>
        <v>27.11.2020</v>
      </c>
      <c r="C30" s="77">
        <f t="shared" si="0"/>
        <v>840</v>
      </c>
      <c r="D30" s="98"/>
      <c r="E30" s="35">
        <v>35</v>
      </c>
      <c r="F30" s="36">
        <v>35</v>
      </c>
      <c r="G30" s="36">
        <v>35</v>
      </c>
      <c r="H30" s="36">
        <v>35</v>
      </c>
      <c r="I30" s="36">
        <v>35</v>
      </c>
      <c r="J30" s="36">
        <v>35</v>
      </c>
      <c r="K30" s="36">
        <v>35</v>
      </c>
      <c r="L30" s="36">
        <v>35</v>
      </c>
      <c r="M30" s="36">
        <v>35</v>
      </c>
      <c r="N30" s="36">
        <v>35</v>
      </c>
      <c r="O30" s="36">
        <v>35</v>
      </c>
      <c r="P30" s="36">
        <v>35</v>
      </c>
      <c r="Q30" s="36">
        <v>35</v>
      </c>
      <c r="R30" s="36">
        <v>35</v>
      </c>
      <c r="S30" s="36">
        <v>35</v>
      </c>
      <c r="T30" s="36">
        <v>35</v>
      </c>
      <c r="U30" s="36">
        <v>35</v>
      </c>
      <c r="V30" s="36">
        <v>35</v>
      </c>
      <c r="W30" s="36">
        <v>35</v>
      </c>
      <c r="X30" s="36">
        <v>35</v>
      </c>
      <c r="Y30" s="36">
        <v>35</v>
      </c>
      <c r="Z30" s="36">
        <v>35</v>
      </c>
      <c r="AA30" s="36">
        <v>35</v>
      </c>
      <c r="AB30" s="37">
        <v>35</v>
      </c>
    </row>
    <row r="31" spans="2:28" x14ac:dyDescent="0.25">
      <c r="B31" s="38" t="str">
        <f>'Angazirana aFRR energija'!B31</f>
        <v>28.11.2020</v>
      </c>
      <c r="C31" s="77">
        <f t="shared" si="0"/>
        <v>840</v>
      </c>
      <c r="D31" s="98"/>
      <c r="E31" s="35">
        <v>35</v>
      </c>
      <c r="F31" s="36">
        <v>35</v>
      </c>
      <c r="G31" s="36">
        <v>35</v>
      </c>
      <c r="H31" s="36">
        <v>35</v>
      </c>
      <c r="I31" s="36">
        <v>35</v>
      </c>
      <c r="J31" s="36">
        <v>35</v>
      </c>
      <c r="K31" s="36">
        <v>35</v>
      </c>
      <c r="L31" s="36">
        <v>35</v>
      </c>
      <c r="M31" s="36">
        <v>35</v>
      </c>
      <c r="N31" s="36">
        <v>35</v>
      </c>
      <c r="O31" s="36">
        <v>35</v>
      </c>
      <c r="P31" s="36">
        <v>35</v>
      </c>
      <c r="Q31" s="36">
        <v>35</v>
      </c>
      <c r="R31" s="36">
        <v>35</v>
      </c>
      <c r="S31" s="36">
        <v>35</v>
      </c>
      <c r="T31" s="36">
        <v>35</v>
      </c>
      <c r="U31" s="36">
        <v>35</v>
      </c>
      <c r="V31" s="36">
        <v>35</v>
      </c>
      <c r="W31" s="36">
        <v>35</v>
      </c>
      <c r="X31" s="36">
        <v>35</v>
      </c>
      <c r="Y31" s="36">
        <v>35</v>
      </c>
      <c r="Z31" s="36">
        <v>35</v>
      </c>
      <c r="AA31" s="36">
        <v>35</v>
      </c>
      <c r="AB31" s="37">
        <v>35</v>
      </c>
    </row>
    <row r="32" spans="2:28" x14ac:dyDescent="0.25">
      <c r="B32" s="38" t="str">
        <f>'Angazirana aFRR energija'!B32</f>
        <v>29.11.2020</v>
      </c>
      <c r="C32" s="77">
        <f t="shared" si="0"/>
        <v>825</v>
      </c>
      <c r="D32" s="98"/>
      <c r="E32" s="35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  <c r="M32" s="36">
        <v>35</v>
      </c>
      <c r="N32" s="36">
        <v>35</v>
      </c>
      <c r="O32" s="36">
        <v>35</v>
      </c>
      <c r="P32" s="36">
        <v>35</v>
      </c>
      <c r="Q32" s="36">
        <v>35</v>
      </c>
      <c r="R32" s="36">
        <v>35</v>
      </c>
      <c r="S32" s="36">
        <v>35</v>
      </c>
      <c r="T32" s="36">
        <v>35</v>
      </c>
      <c r="U32" s="36">
        <v>35</v>
      </c>
      <c r="V32" s="36">
        <v>35</v>
      </c>
      <c r="W32" s="36">
        <v>35</v>
      </c>
      <c r="X32" s="36">
        <v>35</v>
      </c>
      <c r="Y32" s="36">
        <v>35</v>
      </c>
      <c r="Z32" s="36">
        <v>35</v>
      </c>
      <c r="AA32" s="36">
        <v>35</v>
      </c>
      <c r="AB32" s="37">
        <v>20</v>
      </c>
    </row>
    <row r="33" spans="2:33" x14ac:dyDescent="0.25">
      <c r="B33" s="38" t="str">
        <f>'Angazirana aFRR energija'!B33</f>
        <v>30.11.2020</v>
      </c>
      <c r="C33" s="77">
        <f t="shared" si="0"/>
        <v>692</v>
      </c>
      <c r="D33" s="98"/>
      <c r="E33" s="35">
        <v>32</v>
      </c>
      <c r="F33" s="36">
        <v>0</v>
      </c>
      <c r="G33" s="36">
        <v>0</v>
      </c>
      <c r="H33" s="36">
        <v>0</v>
      </c>
      <c r="I33" s="36">
        <v>11</v>
      </c>
      <c r="J33" s="36">
        <v>35</v>
      </c>
      <c r="K33" s="36">
        <v>35</v>
      </c>
      <c r="L33" s="36">
        <v>35</v>
      </c>
      <c r="M33" s="36">
        <v>19</v>
      </c>
      <c r="N33" s="36">
        <v>35</v>
      </c>
      <c r="O33" s="36">
        <v>35</v>
      </c>
      <c r="P33" s="36">
        <v>35</v>
      </c>
      <c r="Q33" s="36">
        <v>35</v>
      </c>
      <c r="R33" s="36">
        <v>35</v>
      </c>
      <c r="S33" s="36">
        <v>35</v>
      </c>
      <c r="T33" s="36">
        <v>35</v>
      </c>
      <c r="U33" s="36">
        <v>35</v>
      </c>
      <c r="V33" s="36">
        <v>35</v>
      </c>
      <c r="W33" s="36">
        <v>35</v>
      </c>
      <c r="X33" s="36">
        <v>35</v>
      </c>
      <c r="Y33" s="36">
        <v>35</v>
      </c>
      <c r="Z33" s="36">
        <v>35</v>
      </c>
      <c r="AA33" s="36">
        <v>35</v>
      </c>
      <c r="AB33" s="37">
        <v>35</v>
      </c>
    </row>
    <row r="34" spans="2:33" x14ac:dyDescent="0.25">
      <c r="B34" s="39" t="str">
        <f>'Angazirana aFRR energija'!B34</f>
        <v>31.11.2020</v>
      </c>
      <c r="C34" s="79">
        <f>SUM(E34:AB34)</f>
        <v>0</v>
      </c>
      <c r="D34" s="99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7" spans="2:33" s="58" customFormat="1" ht="25.5" customHeight="1" x14ac:dyDescent="0.35">
      <c r="B37" s="81" t="s">
        <v>38</v>
      </c>
      <c r="C37" s="83" t="s">
        <v>39</v>
      </c>
      <c r="D37" s="84"/>
      <c r="E37" s="94" t="s">
        <v>79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  <c r="AG37" s="58" t="s">
        <v>35</v>
      </c>
    </row>
    <row r="38" spans="2:33" ht="15.75" customHeight="1" thickBot="1" x14ac:dyDescent="0.3">
      <c r="B38" s="82"/>
      <c r="C38" s="85"/>
      <c r="D38" s="86"/>
      <c r="E38" s="31" t="s">
        <v>2</v>
      </c>
      <c r="F38" s="32" t="s">
        <v>3</v>
      </c>
      <c r="G38" s="32" t="s">
        <v>4</v>
      </c>
      <c r="H38" s="32" t="s">
        <v>5</v>
      </c>
      <c r="I38" s="32" t="s">
        <v>6</v>
      </c>
      <c r="J38" s="32" t="s">
        <v>7</v>
      </c>
      <c r="K38" s="32" t="s">
        <v>8</v>
      </c>
      <c r="L38" s="32" t="s">
        <v>9</v>
      </c>
      <c r="M38" s="32" t="s">
        <v>10</v>
      </c>
      <c r="N38" s="32" t="s">
        <v>11</v>
      </c>
      <c r="O38" s="32" t="s">
        <v>12</v>
      </c>
      <c r="P38" s="32" t="s">
        <v>13</v>
      </c>
      <c r="Q38" s="32" t="s">
        <v>14</v>
      </c>
      <c r="R38" s="32" t="s">
        <v>15</v>
      </c>
      <c r="S38" s="32" t="s">
        <v>16</v>
      </c>
      <c r="T38" s="32" t="s">
        <v>17</v>
      </c>
      <c r="U38" s="32" t="s">
        <v>18</v>
      </c>
      <c r="V38" s="32" t="s">
        <v>19</v>
      </c>
      <c r="W38" s="32" t="s">
        <v>20</v>
      </c>
      <c r="X38" s="32" t="s">
        <v>21</v>
      </c>
      <c r="Y38" s="32" t="s">
        <v>22</v>
      </c>
      <c r="Z38" s="32" t="s">
        <v>23</v>
      </c>
      <c r="AA38" s="32" t="s">
        <v>24</v>
      </c>
      <c r="AB38" s="33" t="s">
        <v>25</v>
      </c>
    </row>
    <row r="39" spans="2:33" x14ac:dyDescent="0.25">
      <c r="B39" s="34" t="str">
        <f>B4</f>
        <v>01.11.2020</v>
      </c>
      <c r="C39" s="97">
        <f>SUM(E39:AB39)</f>
        <v>-664</v>
      </c>
      <c r="D39" s="97"/>
      <c r="E39" s="35">
        <v>-20</v>
      </c>
      <c r="F39" s="36">
        <v>-20</v>
      </c>
      <c r="G39" s="36">
        <v>-20</v>
      </c>
      <c r="H39" s="36">
        <v>-20</v>
      </c>
      <c r="I39" s="36">
        <v>-20</v>
      </c>
      <c r="J39" s="36">
        <v>-20</v>
      </c>
      <c r="K39" s="36">
        <v>-20</v>
      </c>
      <c r="L39" s="36">
        <v>-20</v>
      </c>
      <c r="M39" s="36">
        <v>-20</v>
      </c>
      <c r="N39" s="36">
        <v>-20</v>
      </c>
      <c r="O39" s="36">
        <v>-50</v>
      </c>
      <c r="P39" s="36">
        <v>-50</v>
      </c>
      <c r="Q39" s="36">
        <v>-50</v>
      </c>
      <c r="R39" s="36">
        <v>-50</v>
      </c>
      <c r="S39" s="36">
        <v>-20</v>
      </c>
      <c r="T39" s="36">
        <v>-20</v>
      </c>
      <c r="U39" s="36">
        <v>-50</v>
      </c>
      <c r="V39" s="36">
        <v>-15</v>
      </c>
      <c r="W39" s="36">
        <v>-36</v>
      </c>
      <c r="X39" s="36">
        <v>-13</v>
      </c>
      <c r="Y39" s="36">
        <v>-35</v>
      </c>
      <c r="Z39" s="36">
        <v>-35</v>
      </c>
      <c r="AA39" s="36">
        <v>-20</v>
      </c>
      <c r="AB39" s="37">
        <v>-20</v>
      </c>
    </row>
    <row r="40" spans="2:33" x14ac:dyDescent="0.25">
      <c r="B40" s="38" t="str">
        <f t="shared" ref="B40:B69" si="1">B5</f>
        <v>02.11.2020</v>
      </c>
      <c r="C40" s="77">
        <f t="shared" ref="C40:C68" si="2">SUM(E40:AB40)</f>
        <v>-480</v>
      </c>
      <c r="D40" s="78"/>
      <c r="E40" s="35">
        <v>-20</v>
      </c>
      <c r="F40" s="36">
        <v>-20</v>
      </c>
      <c r="G40" s="36">
        <v>-20</v>
      </c>
      <c r="H40" s="36">
        <v>-20</v>
      </c>
      <c r="I40" s="36">
        <v>-20</v>
      </c>
      <c r="J40" s="36">
        <v>-20</v>
      </c>
      <c r="K40" s="36">
        <v>-20</v>
      </c>
      <c r="L40" s="36">
        <v>-7</v>
      </c>
      <c r="M40" s="36">
        <v>0</v>
      </c>
      <c r="N40" s="36">
        <v>0</v>
      </c>
      <c r="O40" s="36">
        <v>-6</v>
      </c>
      <c r="P40" s="36">
        <v>-35</v>
      </c>
      <c r="Q40" s="36">
        <v>-35</v>
      </c>
      <c r="R40" s="36">
        <v>-35</v>
      </c>
      <c r="S40" s="36">
        <v>-5</v>
      </c>
      <c r="T40" s="36">
        <v>0</v>
      </c>
      <c r="U40" s="36">
        <v>-18</v>
      </c>
      <c r="V40" s="36">
        <v>0</v>
      </c>
      <c r="W40" s="36">
        <v>-11</v>
      </c>
      <c r="X40" s="36">
        <v>-21</v>
      </c>
      <c r="Y40" s="36">
        <v>-26</v>
      </c>
      <c r="Z40" s="36">
        <v>-41</v>
      </c>
      <c r="AA40" s="36">
        <v>-50</v>
      </c>
      <c r="AB40" s="37">
        <v>-50</v>
      </c>
    </row>
    <row r="41" spans="2:33" x14ac:dyDescent="0.25">
      <c r="B41" s="38" t="str">
        <f t="shared" si="1"/>
        <v>03.11.2020</v>
      </c>
      <c r="C41" s="77">
        <f t="shared" si="2"/>
        <v>-675</v>
      </c>
      <c r="D41" s="78"/>
      <c r="E41" s="35">
        <v>-20</v>
      </c>
      <c r="F41" s="36">
        <v>-20</v>
      </c>
      <c r="G41" s="36">
        <v>-20</v>
      </c>
      <c r="H41" s="36">
        <v>-20</v>
      </c>
      <c r="I41" s="36">
        <v>-20</v>
      </c>
      <c r="J41" s="36">
        <v>-20</v>
      </c>
      <c r="K41" s="36">
        <v>-20</v>
      </c>
      <c r="L41" s="36">
        <v>-20</v>
      </c>
      <c r="M41" s="36">
        <v>-20</v>
      </c>
      <c r="N41" s="36">
        <v>-35</v>
      </c>
      <c r="O41" s="36">
        <v>-40</v>
      </c>
      <c r="P41" s="36">
        <v>-40</v>
      </c>
      <c r="Q41" s="36">
        <v>-40</v>
      </c>
      <c r="R41" s="36">
        <v>-40</v>
      </c>
      <c r="S41" s="36">
        <v>-40</v>
      </c>
      <c r="T41" s="36">
        <v>-30</v>
      </c>
      <c r="U41" s="36">
        <v>-20</v>
      </c>
      <c r="V41" s="36">
        <v>-20</v>
      </c>
      <c r="W41" s="36">
        <v>-20</v>
      </c>
      <c r="X41" s="36">
        <v>-20</v>
      </c>
      <c r="Y41" s="36">
        <v>-30</v>
      </c>
      <c r="Z41" s="36">
        <v>-40</v>
      </c>
      <c r="AA41" s="36">
        <v>-40</v>
      </c>
      <c r="AB41" s="37">
        <v>-40</v>
      </c>
    </row>
    <row r="42" spans="2:33" x14ac:dyDescent="0.25">
      <c r="B42" s="38" t="str">
        <f t="shared" si="1"/>
        <v>04.11.2020</v>
      </c>
      <c r="C42" s="77">
        <f t="shared" si="2"/>
        <v>-434</v>
      </c>
      <c r="D42" s="78"/>
      <c r="E42" s="35">
        <v>-50</v>
      </c>
      <c r="F42" s="36">
        <v>-20</v>
      </c>
      <c r="G42" s="36">
        <v>-20</v>
      </c>
      <c r="H42" s="36">
        <v>-20</v>
      </c>
      <c r="I42" s="36">
        <v>-20</v>
      </c>
      <c r="J42" s="36">
        <v>-20</v>
      </c>
      <c r="K42" s="36">
        <v>-20</v>
      </c>
      <c r="L42" s="36">
        <v>-16</v>
      </c>
      <c r="M42" s="36">
        <v>0</v>
      </c>
      <c r="N42" s="36">
        <v>0</v>
      </c>
      <c r="O42" s="36">
        <v>0</v>
      </c>
      <c r="P42" s="36">
        <v>-11</v>
      </c>
      <c r="Q42" s="36">
        <v>-20</v>
      </c>
      <c r="R42" s="36">
        <v>-20</v>
      </c>
      <c r="S42" s="36">
        <v>-17</v>
      </c>
      <c r="T42" s="36">
        <v>-20</v>
      </c>
      <c r="U42" s="36">
        <v>-20</v>
      </c>
      <c r="V42" s="36">
        <v>-20</v>
      </c>
      <c r="W42" s="36">
        <v>-20</v>
      </c>
      <c r="X42" s="36">
        <v>-20</v>
      </c>
      <c r="Y42" s="36">
        <v>-20</v>
      </c>
      <c r="Z42" s="36">
        <v>-20</v>
      </c>
      <c r="AA42" s="36">
        <v>-20</v>
      </c>
      <c r="AB42" s="37">
        <v>-20</v>
      </c>
    </row>
    <row r="43" spans="2:33" x14ac:dyDescent="0.25">
      <c r="B43" s="38" t="str">
        <f t="shared" si="1"/>
        <v>05.11.2020</v>
      </c>
      <c r="C43" s="77">
        <f t="shared" si="2"/>
        <v>-197</v>
      </c>
      <c r="D43" s="78"/>
      <c r="E43" s="35">
        <v>0</v>
      </c>
      <c r="F43" s="36">
        <v>-8</v>
      </c>
      <c r="G43" s="36">
        <v>-20</v>
      </c>
      <c r="H43" s="36">
        <v>-20</v>
      </c>
      <c r="I43" s="36">
        <v>-20</v>
      </c>
      <c r="J43" s="36">
        <v>-20</v>
      </c>
      <c r="K43" s="36">
        <v>-20</v>
      </c>
      <c r="L43" s="36">
        <v>-20</v>
      </c>
      <c r="M43" s="36">
        <v>-20</v>
      </c>
      <c r="N43" s="36">
        <v>-3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-6</v>
      </c>
      <c r="AA43" s="36">
        <v>-20</v>
      </c>
      <c r="AB43" s="37">
        <v>-20</v>
      </c>
    </row>
    <row r="44" spans="2:33" x14ac:dyDescent="0.25">
      <c r="B44" s="38" t="str">
        <f t="shared" si="1"/>
        <v>06.11.2020</v>
      </c>
      <c r="C44" s="77">
        <f t="shared" si="2"/>
        <v>-356</v>
      </c>
      <c r="D44" s="78"/>
      <c r="E44" s="35">
        <v>-24</v>
      </c>
      <c r="F44" s="36">
        <v>-20</v>
      </c>
      <c r="G44" s="36">
        <v>-20</v>
      </c>
      <c r="H44" s="36">
        <v>-20</v>
      </c>
      <c r="I44" s="36">
        <v>-20</v>
      </c>
      <c r="J44" s="36">
        <v>-20</v>
      </c>
      <c r="K44" s="36">
        <v>-20</v>
      </c>
      <c r="L44" s="36">
        <v>-20</v>
      </c>
      <c r="M44" s="36">
        <v>-16</v>
      </c>
      <c r="N44" s="36">
        <v>-5</v>
      </c>
      <c r="O44" s="36">
        <v>-20</v>
      </c>
      <c r="P44" s="36">
        <v>-20</v>
      </c>
      <c r="Q44" s="36">
        <v>-20</v>
      </c>
      <c r="R44" s="36">
        <v>-21</v>
      </c>
      <c r="S44" s="36">
        <v>-30</v>
      </c>
      <c r="T44" s="36">
        <v>-30</v>
      </c>
      <c r="U44" s="36">
        <v>-30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7">
        <v>0</v>
      </c>
    </row>
    <row r="45" spans="2:33" ht="16.5" customHeight="1" x14ac:dyDescent="0.25">
      <c r="B45" s="38" t="str">
        <f t="shared" si="1"/>
        <v>07.11.2020</v>
      </c>
      <c r="C45" s="77">
        <f t="shared" si="2"/>
        <v>-124</v>
      </c>
      <c r="D45" s="78"/>
      <c r="E45" s="35">
        <v>0</v>
      </c>
      <c r="F45" s="36">
        <v>0</v>
      </c>
      <c r="G45" s="36">
        <v>-18</v>
      </c>
      <c r="H45" s="36">
        <v>-20</v>
      </c>
      <c r="I45" s="36">
        <v>-20</v>
      </c>
      <c r="J45" s="36">
        <v>-20</v>
      </c>
      <c r="K45" s="36">
        <v>-20</v>
      </c>
      <c r="L45" s="36">
        <v>-13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-13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7">
        <v>0</v>
      </c>
    </row>
    <row r="46" spans="2:33" x14ac:dyDescent="0.25">
      <c r="B46" s="38" t="str">
        <f t="shared" si="1"/>
        <v>08.11.2020</v>
      </c>
      <c r="C46" s="77">
        <f t="shared" si="2"/>
        <v>-56</v>
      </c>
      <c r="D46" s="78"/>
      <c r="E46" s="35">
        <v>0</v>
      </c>
      <c r="F46" s="36">
        <v>-9</v>
      </c>
      <c r="G46" s="36">
        <v>-19</v>
      </c>
      <c r="H46" s="36">
        <v>-18</v>
      </c>
      <c r="I46" s="36">
        <v>-4</v>
      </c>
      <c r="J46" s="36">
        <v>-6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7">
        <v>0</v>
      </c>
    </row>
    <row r="47" spans="2:33" x14ac:dyDescent="0.25">
      <c r="B47" s="38" t="str">
        <f t="shared" si="1"/>
        <v>09.11.2020</v>
      </c>
      <c r="C47" s="77">
        <f t="shared" si="2"/>
        <v>0</v>
      </c>
      <c r="D47" s="78"/>
      <c r="E47" s="35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7">
        <v>0</v>
      </c>
    </row>
    <row r="48" spans="2:33" x14ac:dyDescent="0.25">
      <c r="B48" s="38" t="str">
        <f t="shared" si="1"/>
        <v>10.11.2020</v>
      </c>
      <c r="C48" s="77">
        <f t="shared" si="2"/>
        <v>0</v>
      </c>
      <c r="D48" s="78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7">
        <v>0</v>
      </c>
    </row>
    <row r="49" spans="2:28" x14ac:dyDescent="0.25">
      <c r="B49" s="38" t="str">
        <f t="shared" si="1"/>
        <v>11.11.2020</v>
      </c>
      <c r="C49" s="77">
        <f t="shared" si="2"/>
        <v>-52</v>
      </c>
      <c r="D49" s="78"/>
      <c r="E49" s="35">
        <v>0</v>
      </c>
      <c r="F49" s="36">
        <v>0</v>
      </c>
      <c r="G49" s="36">
        <v>-10</v>
      </c>
      <c r="H49" s="36">
        <v>-20</v>
      </c>
      <c r="I49" s="36">
        <v>-20</v>
      </c>
      <c r="J49" s="36">
        <v>-2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7">
        <v>0</v>
      </c>
    </row>
    <row r="50" spans="2:28" x14ac:dyDescent="0.25">
      <c r="B50" s="38" t="str">
        <f t="shared" si="1"/>
        <v>12.11.2020</v>
      </c>
      <c r="C50" s="77">
        <f t="shared" si="2"/>
        <v>-28</v>
      </c>
      <c r="D50" s="78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-25</v>
      </c>
      <c r="Y50" s="36">
        <v>-3</v>
      </c>
      <c r="Z50" s="36">
        <v>0</v>
      </c>
      <c r="AA50" s="36">
        <v>0</v>
      </c>
      <c r="AB50" s="37">
        <v>0</v>
      </c>
    </row>
    <row r="51" spans="2:28" x14ac:dyDescent="0.25">
      <c r="B51" s="38" t="str">
        <f t="shared" si="1"/>
        <v>13.11.2020</v>
      </c>
      <c r="C51" s="77">
        <f t="shared" si="2"/>
        <v>-84</v>
      </c>
      <c r="D51" s="78"/>
      <c r="E51" s="35">
        <v>0</v>
      </c>
      <c r="F51" s="36">
        <v>0</v>
      </c>
      <c r="G51" s="36">
        <v>0</v>
      </c>
      <c r="H51" s="36">
        <v>0</v>
      </c>
      <c r="I51" s="36">
        <v>-8</v>
      </c>
      <c r="J51" s="36">
        <v>0</v>
      </c>
      <c r="K51" s="36">
        <v>0</v>
      </c>
      <c r="L51" s="36">
        <v>0</v>
      </c>
      <c r="M51" s="36">
        <v>0</v>
      </c>
      <c r="N51" s="36">
        <v>-9</v>
      </c>
      <c r="O51" s="36">
        <v>-9</v>
      </c>
      <c r="P51" s="36">
        <v>-9</v>
      </c>
      <c r="Q51" s="36">
        <v>-20</v>
      </c>
      <c r="R51" s="36">
        <v>-20</v>
      </c>
      <c r="S51" s="36">
        <v>-9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7">
        <v>0</v>
      </c>
    </row>
    <row r="52" spans="2:28" x14ac:dyDescent="0.25">
      <c r="B52" s="38" t="str">
        <f t="shared" si="1"/>
        <v>14.11.2020</v>
      </c>
      <c r="C52" s="77">
        <f t="shared" si="2"/>
        <v>-175</v>
      </c>
      <c r="D52" s="78"/>
      <c r="E52" s="35">
        <v>0</v>
      </c>
      <c r="F52" s="36">
        <v>0</v>
      </c>
      <c r="G52" s="36">
        <v>0</v>
      </c>
      <c r="H52" s="36">
        <v>0</v>
      </c>
      <c r="I52" s="36">
        <v>-20</v>
      </c>
      <c r="J52" s="36">
        <v>-6</v>
      </c>
      <c r="K52" s="36">
        <v>0</v>
      </c>
      <c r="L52" s="36">
        <v>0</v>
      </c>
      <c r="M52" s="36">
        <v>0</v>
      </c>
      <c r="N52" s="36">
        <v>-23</v>
      </c>
      <c r="O52" s="36">
        <v>-30</v>
      </c>
      <c r="P52" s="36">
        <v>-30</v>
      </c>
      <c r="Q52" s="36">
        <v>-30</v>
      </c>
      <c r="R52" s="36">
        <v>-30</v>
      </c>
      <c r="S52" s="36">
        <v>-6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7">
        <v>0</v>
      </c>
    </row>
    <row r="53" spans="2:28" ht="15.75" customHeight="1" x14ac:dyDescent="0.25">
      <c r="B53" s="38" t="str">
        <f t="shared" si="1"/>
        <v>15.11.2020</v>
      </c>
      <c r="C53" s="77">
        <f t="shared" si="2"/>
        <v>-59</v>
      </c>
      <c r="D53" s="78"/>
      <c r="E53" s="35">
        <v>0</v>
      </c>
      <c r="F53" s="36">
        <v>0</v>
      </c>
      <c r="G53" s="36">
        <v>0</v>
      </c>
      <c r="H53" s="36">
        <v>-9</v>
      </c>
      <c r="I53" s="36">
        <v>-20</v>
      </c>
      <c r="J53" s="36">
        <v>-20</v>
      </c>
      <c r="K53" s="36">
        <v>-10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7">
        <v>0</v>
      </c>
    </row>
    <row r="54" spans="2:28" x14ac:dyDescent="0.25">
      <c r="B54" s="38" t="str">
        <f t="shared" si="1"/>
        <v>16.11.2020</v>
      </c>
      <c r="C54" s="77">
        <f t="shared" si="2"/>
        <v>-155</v>
      </c>
      <c r="D54" s="78"/>
      <c r="E54" s="35">
        <v>0</v>
      </c>
      <c r="F54" s="36">
        <v>0</v>
      </c>
      <c r="G54" s="36">
        <v>0</v>
      </c>
      <c r="H54" s="36">
        <v>-17</v>
      </c>
      <c r="I54" s="36">
        <v>-30</v>
      </c>
      <c r="J54" s="36">
        <v>-2</v>
      </c>
      <c r="K54" s="36">
        <v>0</v>
      </c>
      <c r="L54" s="36">
        <v>0</v>
      </c>
      <c r="M54" s="36">
        <v>0</v>
      </c>
      <c r="N54" s="36">
        <v>-15</v>
      </c>
      <c r="O54" s="36">
        <v>-20</v>
      </c>
      <c r="P54" s="36">
        <v>-20</v>
      </c>
      <c r="Q54" s="36">
        <v>-20</v>
      </c>
      <c r="R54" s="36">
        <v>-20</v>
      </c>
      <c r="S54" s="36">
        <v>-11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7">
        <v>0</v>
      </c>
    </row>
    <row r="55" spans="2:28" x14ac:dyDescent="0.25">
      <c r="B55" s="38" t="str">
        <f t="shared" si="1"/>
        <v>17.11.2020</v>
      </c>
      <c r="C55" s="77">
        <f t="shared" si="2"/>
        <v>-232</v>
      </c>
      <c r="D55" s="78"/>
      <c r="E55" s="35">
        <v>0</v>
      </c>
      <c r="F55" s="36">
        <v>-4</v>
      </c>
      <c r="G55" s="36">
        <v>-20</v>
      </c>
      <c r="H55" s="36">
        <v>-20</v>
      </c>
      <c r="I55" s="36">
        <v>-20</v>
      </c>
      <c r="J55" s="36">
        <v>-14</v>
      </c>
      <c r="K55" s="36">
        <v>0</v>
      </c>
      <c r="L55" s="36">
        <v>0</v>
      </c>
      <c r="M55" s="36">
        <v>0</v>
      </c>
      <c r="N55" s="36">
        <v>-14</v>
      </c>
      <c r="O55" s="36">
        <v>-35</v>
      </c>
      <c r="P55" s="36">
        <v>-35</v>
      </c>
      <c r="Q55" s="36">
        <v>-35</v>
      </c>
      <c r="R55" s="36">
        <v>-35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7">
        <v>0</v>
      </c>
    </row>
    <row r="56" spans="2:28" x14ac:dyDescent="0.25">
      <c r="B56" s="38" t="str">
        <f t="shared" si="1"/>
        <v>18.11.2020</v>
      </c>
      <c r="C56" s="77">
        <f t="shared" si="2"/>
        <v>-111</v>
      </c>
      <c r="D56" s="78"/>
      <c r="E56" s="35">
        <v>0</v>
      </c>
      <c r="F56" s="36">
        <v>0</v>
      </c>
      <c r="G56" s="36">
        <v>-28</v>
      </c>
      <c r="H56" s="36">
        <v>-20</v>
      </c>
      <c r="I56" s="36">
        <v>-20</v>
      </c>
      <c r="J56" s="36">
        <v>-20</v>
      </c>
      <c r="K56" s="36">
        <v>0</v>
      </c>
      <c r="L56" s="36">
        <v>0</v>
      </c>
      <c r="M56" s="36">
        <v>0</v>
      </c>
      <c r="N56" s="36">
        <v>-13</v>
      </c>
      <c r="O56" s="36">
        <v>-10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7">
        <v>0</v>
      </c>
    </row>
    <row r="57" spans="2:28" x14ac:dyDescent="0.25">
      <c r="B57" s="38" t="str">
        <f t="shared" si="1"/>
        <v>19.11.2020</v>
      </c>
      <c r="C57" s="77">
        <f t="shared" si="2"/>
        <v>-90</v>
      </c>
      <c r="D57" s="78"/>
      <c r="E57" s="35">
        <v>0</v>
      </c>
      <c r="F57" s="36">
        <v>0</v>
      </c>
      <c r="G57" s="36">
        <v>-27</v>
      </c>
      <c r="H57" s="36">
        <v>-20</v>
      </c>
      <c r="I57" s="36">
        <v>-20</v>
      </c>
      <c r="J57" s="36">
        <v>-20</v>
      </c>
      <c r="K57" s="36">
        <v>-3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7">
        <v>0</v>
      </c>
    </row>
    <row r="58" spans="2:28" x14ac:dyDescent="0.25">
      <c r="B58" s="38" t="str">
        <f t="shared" si="1"/>
        <v>20.11.2020</v>
      </c>
      <c r="C58" s="77">
        <f t="shared" si="2"/>
        <v>0</v>
      </c>
      <c r="D58" s="78"/>
      <c r="E58" s="35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7">
        <v>0</v>
      </c>
    </row>
    <row r="59" spans="2:28" x14ac:dyDescent="0.25">
      <c r="B59" s="38" t="str">
        <f t="shared" si="1"/>
        <v>21.11.2020</v>
      </c>
      <c r="C59" s="77">
        <f t="shared" si="2"/>
        <v>0</v>
      </c>
      <c r="D59" s="78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7">
        <v>0</v>
      </c>
    </row>
    <row r="60" spans="2:28" x14ac:dyDescent="0.25">
      <c r="B60" s="38" t="str">
        <f t="shared" si="1"/>
        <v>22.11.2020</v>
      </c>
      <c r="C60" s="77">
        <f t="shared" si="2"/>
        <v>0</v>
      </c>
      <c r="D60" s="78"/>
      <c r="E60" s="35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7">
        <v>0</v>
      </c>
    </row>
    <row r="61" spans="2:28" x14ac:dyDescent="0.25">
      <c r="B61" s="38" t="str">
        <f t="shared" si="1"/>
        <v>23.11.2020</v>
      </c>
      <c r="C61" s="77">
        <f t="shared" si="2"/>
        <v>0</v>
      </c>
      <c r="D61" s="78"/>
      <c r="E61" s="35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7">
        <v>0</v>
      </c>
    </row>
    <row r="62" spans="2:28" x14ac:dyDescent="0.25">
      <c r="B62" s="38" t="str">
        <f t="shared" si="1"/>
        <v>24.11.2020</v>
      </c>
      <c r="C62" s="77">
        <f t="shared" si="2"/>
        <v>-10</v>
      </c>
      <c r="D62" s="78"/>
      <c r="E62" s="35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-10</v>
      </c>
      <c r="AA62" s="36">
        <v>0</v>
      </c>
      <c r="AB62" s="37">
        <v>0</v>
      </c>
    </row>
    <row r="63" spans="2:28" x14ac:dyDescent="0.25">
      <c r="B63" s="38" t="str">
        <f t="shared" si="1"/>
        <v>25.11.2020</v>
      </c>
      <c r="C63" s="77">
        <f t="shared" si="2"/>
        <v>-6</v>
      </c>
      <c r="D63" s="78"/>
      <c r="E63" s="35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-6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7">
        <v>0</v>
      </c>
    </row>
    <row r="64" spans="2:28" x14ac:dyDescent="0.25">
      <c r="B64" s="38" t="str">
        <f t="shared" si="1"/>
        <v>26.11.2020</v>
      </c>
      <c r="C64" s="77">
        <f t="shared" si="2"/>
        <v>0</v>
      </c>
      <c r="D64" s="78"/>
      <c r="E64" s="35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7">
        <v>0</v>
      </c>
    </row>
    <row r="65" spans="2:28" x14ac:dyDescent="0.25">
      <c r="B65" s="38" t="str">
        <f t="shared" si="1"/>
        <v>27.11.2020</v>
      </c>
      <c r="C65" s="77">
        <f t="shared" si="2"/>
        <v>0</v>
      </c>
      <c r="D65" s="78"/>
      <c r="E65" s="35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7">
        <v>0</v>
      </c>
    </row>
    <row r="66" spans="2:28" x14ac:dyDescent="0.25">
      <c r="B66" s="38" t="str">
        <f t="shared" si="1"/>
        <v>28.11.2020</v>
      </c>
      <c r="C66" s="77">
        <f t="shared" si="2"/>
        <v>0</v>
      </c>
      <c r="D66" s="78"/>
      <c r="E66" s="35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7">
        <v>0</v>
      </c>
    </row>
    <row r="67" spans="2:28" x14ac:dyDescent="0.25">
      <c r="B67" s="38" t="str">
        <f t="shared" si="1"/>
        <v>29.11.2020</v>
      </c>
      <c r="C67" s="77">
        <f t="shared" si="2"/>
        <v>0</v>
      </c>
      <c r="D67" s="78"/>
      <c r="E67" s="35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7">
        <v>0</v>
      </c>
    </row>
    <row r="68" spans="2:28" x14ac:dyDescent="0.25">
      <c r="B68" s="38" t="str">
        <f t="shared" si="1"/>
        <v>30.11.2020</v>
      </c>
      <c r="C68" s="77">
        <f t="shared" si="2"/>
        <v>-8</v>
      </c>
      <c r="D68" s="78"/>
      <c r="E68" s="35">
        <v>0</v>
      </c>
      <c r="F68" s="36">
        <v>-8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7">
        <v>0</v>
      </c>
    </row>
    <row r="69" spans="2:28" x14ac:dyDescent="0.25">
      <c r="B69" s="39" t="str">
        <f t="shared" si="1"/>
        <v>31.11.2020</v>
      </c>
      <c r="C69" s="79">
        <f>SUM(E69:AB69)</f>
        <v>0</v>
      </c>
      <c r="D69" s="80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2" spans="2:28" ht="29.25" customHeight="1" x14ac:dyDescent="0.35">
      <c r="B72" s="81" t="s">
        <v>38</v>
      </c>
      <c r="C72" s="83" t="s">
        <v>39</v>
      </c>
      <c r="D72" s="84"/>
      <c r="E72" s="87" t="s">
        <v>80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9"/>
    </row>
    <row r="73" spans="2:28" ht="15.75" customHeight="1" thickBot="1" x14ac:dyDescent="0.3">
      <c r="B73" s="82"/>
      <c r="C73" s="85"/>
      <c r="D73" s="86"/>
      <c r="E73" s="31" t="s">
        <v>2</v>
      </c>
      <c r="F73" s="32" t="s">
        <v>3</v>
      </c>
      <c r="G73" s="32" t="s">
        <v>4</v>
      </c>
      <c r="H73" s="32" t="s">
        <v>5</v>
      </c>
      <c r="I73" s="32" t="s">
        <v>6</v>
      </c>
      <c r="J73" s="32" t="s">
        <v>7</v>
      </c>
      <c r="K73" s="32" t="s">
        <v>8</v>
      </c>
      <c r="L73" s="32" t="s">
        <v>9</v>
      </c>
      <c r="M73" s="32" t="s">
        <v>10</v>
      </c>
      <c r="N73" s="32" t="s">
        <v>11</v>
      </c>
      <c r="O73" s="32" t="s">
        <v>12</v>
      </c>
      <c r="P73" s="32" t="s">
        <v>13</v>
      </c>
      <c r="Q73" s="32" t="s">
        <v>14</v>
      </c>
      <c r="R73" s="32" t="s">
        <v>15</v>
      </c>
      <c r="S73" s="32" t="s">
        <v>16</v>
      </c>
      <c r="T73" s="32" t="s">
        <v>17</v>
      </c>
      <c r="U73" s="32" t="s">
        <v>18</v>
      </c>
      <c r="V73" s="32" t="s">
        <v>19</v>
      </c>
      <c r="W73" s="32" t="s">
        <v>20</v>
      </c>
      <c r="X73" s="32" t="s">
        <v>21</v>
      </c>
      <c r="Y73" s="32" t="s">
        <v>22</v>
      </c>
      <c r="Z73" s="32" t="s">
        <v>23</v>
      </c>
      <c r="AA73" s="32" t="s">
        <v>24</v>
      </c>
      <c r="AB73" s="33" t="s">
        <v>25</v>
      </c>
    </row>
    <row r="74" spans="2:28" x14ac:dyDescent="0.25">
      <c r="B74" s="43" t="str">
        <f>B39</f>
        <v>01.11.2020</v>
      </c>
      <c r="C74" s="44">
        <f>SUMIF(E74:AB74,"&gt;0")</f>
        <v>0</v>
      </c>
      <c r="D74" s="45">
        <f>SUMIF(F74:AC74,"&lt;0")</f>
        <v>-644</v>
      </c>
      <c r="E74" s="46">
        <f>E4+E39</f>
        <v>-20</v>
      </c>
      <c r="F74" s="47">
        <f t="shared" ref="F74:AB74" si="3">F4+F39</f>
        <v>-20</v>
      </c>
      <c r="G74" s="47">
        <f t="shared" si="3"/>
        <v>-20</v>
      </c>
      <c r="H74" s="47">
        <f t="shared" si="3"/>
        <v>-20</v>
      </c>
      <c r="I74" s="47">
        <f t="shared" si="3"/>
        <v>-20</v>
      </c>
      <c r="J74" s="47">
        <f t="shared" si="3"/>
        <v>-20</v>
      </c>
      <c r="K74" s="47">
        <f t="shared" si="3"/>
        <v>-20</v>
      </c>
      <c r="L74" s="47">
        <f t="shared" si="3"/>
        <v>-20</v>
      </c>
      <c r="M74" s="47">
        <f t="shared" si="3"/>
        <v>-20</v>
      </c>
      <c r="N74" s="47">
        <f t="shared" si="3"/>
        <v>-20</v>
      </c>
      <c r="O74" s="47">
        <f t="shared" si="3"/>
        <v>-50</v>
      </c>
      <c r="P74" s="47">
        <f t="shared" si="3"/>
        <v>-50</v>
      </c>
      <c r="Q74" s="47">
        <f t="shared" si="3"/>
        <v>-50</v>
      </c>
      <c r="R74" s="47">
        <f t="shared" si="3"/>
        <v>-50</v>
      </c>
      <c r="S74" s="47">
        <f t="shared" si="3"/>
        <v>-20</v>
      </c>
      <c r="T74" s="47">
        <f t="shared" si="3"/>
        <v>-20</v>
      </c>
      <c r="U74" s="47">
        <f t="shared" si="3"/>
        <v>-50</v>
      </c>
      <c r="V74" s="47">
        <f t="shared" si="3"/>
        <v>-15</v>
      </c>
      <c r="W74" s="47">
        <f t="shared" si="3"/>
        <v>-36</v>
      </c>
      <c r="X74" s="47">
        <f t="shared" si="3"/>
        <v>-13</v>
      </c>
      <c r="Y74" s="47">
        <f t="shared" si="3"/>
        <v>-35</v>
      </c>
      <c r="Z74" s="47">
        <f t="shared" si="3"/>
        <v>-35</v>
      </c>
      <c r="AA74" s="47">
        <f t="shared" si="3"/>
        <v>-20</v>
      </c>
      <c r="AB74" s="48">
        <f t="shared" si="3"/>
        <v>-20</v>
      </c>
    </row>
    <row r="75" spans="2:28" x14ac:dyDescent="0.25">
      <c r="B75" s="49" t="str">
        <f t="shared" ref="B75:B104" si="4">B40</f>
        <v>02.11.2020</v>
      </c>
      <c r="C75" s="50">
        <f t="shared" ref="C75:C104" si="5">SUMIF(E75:AB75,"&gt;0")</f>
        <v>24</v>
      </c>
      <c r="D75" s="51">
        <f t="shared" ref="D75:D104" si="6">SUMIF(F75:AC75,"&lt;0")</f>
        <v>-460</v>
      </c>
      <c r="E75" s="35">
        <f t="shared" ref="E75:AB85" si="7">E5+E40</f>
        <v>-20</v>
      </c>
      <c r="F75" s="36">
        <f t="shared" si="7"/>
        <v>-20</v>
      </c>
      <c r="G75" s="36">
        <f t="shared" si="7"/>
        <v>-20</v>
      </c>
      <c r="H75" s="36">
        <f t="shared" si="7"/>
        <v>-20</v>
      </c>
      <c r="I75" s="36">
        <f t="shared" si="7"/>
        <v>-20</v>
      </c>
      <c r="J75" s="36">
        <f t="shared" si="7"/>
        <v>-20</v>
      </c>
      <c r="K75" s="36">
        <f t="shared" si="7"/>
        <v>-20</v>
      </c>
      <c r="L75" s="36">
        <f t="shared" si="7"/>
        <v>-7</v>
      </c>
      <c r="M75" s="36">
        <f t="shared" si="7"/>
        <v>7</v>
      </c>
      <c r="N75" s="36">
        <f t="shared" si="7"/>
        <v>17</v>
      </c>
      <c r="O75" s="36">
        <f t="shared" si="7"/>
        <v>-6</v>
      </c>
      <c r="P75" s="36">
        <f t="shared" si="7"/>
        <v>-35</v>
      </c>
      <c r="Q75" s="36">
        <f t="shared" si="7"/>
        <v>-35</v>
      </c>
      <c r="R75" s="36">
        <f t="shared" si="7"/>
        <v>-35</v>
      </c>
      <c r="S75" s="36">
        <f t="shared" si="7"/>
        <v>-5</v>
      </c>
      <c r="T75" s="36">
        <f t="shared" si="7"/>
        <v>0</v>
      </c>
      <c r="U75" s="36">
        <f t="shared" si="7"/>
        <v>-18</v>
      </c>
      <c r="V75" s="36">
        <f t="shared" si="7"/>
        <v>0</v>
      </c>
      <c r="W75" s="36">
        <f t="shared" si="7"/>
        <v>-11</v>
      </c>
      <c r="X75" s="36">
        <f t="shared" si="7"/>
        <v>-21</v>
      </c>
      <c r="Y75" s="36">
        <f t="shared" si="7"/>
        <v>-26</v>
      </c>
      <c r="Z75" s="36">
        <f t="shared" si="7"/>
        <v>-41</v>
      </c>
      <c r="AA75" s="36">
        <f t="shared" si="7"/>
        <v>-50</v>
      </c>
      <c r="AB75" s="37">
        <f t="shared" si="7"/>
        <v>-50</v>
      </c>
    </row>
    <row r="76" spans="2:28" x14ac:dyDescent="0.25">
      <c r="B76" s="49" t="str">
        <f t="shared" si="4"/>
        <v>03.11.2020</v>
      </c>
      <c r="C76" s="50">
        <f t="shared" si="5"/>
        <v>0</v>
      </c>
      <c r="D76" s="51">
        <f t="shared" si="6"/>
        <v>-655</v>
      </c>
      <c r="E76" s="35">
        <f t="shared" si="7"/>
        <v>-20</v>
      </c>
      <c r="F76" s="36">
        <f t="shared" si="7"/>
        <v>-20</v>
      </c>
      <c r="G76" s="36">
        <f t="shared" si="7"/>
        <v>-20</v>
      </c>
      <c r="H76" s="36">
        <f t="shared" si="7"/>
        <v>-20</v>
      </c>
      <c r="I76" s="36">
        <f t="shared" si="7"/>
        <v>-20</v>
      </c>
      <c r="J76" s="36">
        <f t="shared" si="7"/>
        <v>-20</v>
      </c>
      <c r="K76" s="36">
        <f t="shared" si="7"/>
        <v>-20</v>
      </c>
      <c r="L76" s="36">
        <f t="shared" si="7"/>
        <v>-20</v>
      </c>
      <c r="M76" s="36">
        <f t="shared" si="7"/>
        <v>-20</v>
      </c>
      <c r="N76" s="36">
        <f t="shared" si="7"/>
        <v>-35</v>
      </c>
      <c r="O76" s="36">
        <f t="shared" si="7"/>
        <v>-40</v>
      </c>
      <c r="P76" s="36">
        <f t="shared" si="7"/>
        <v>-40</v>
      </c>
      <c r="Q76" s="36">
        <f t="shared" si="7"/>
        <v>-40</v>
      </c>
      <c r="R76" s="36">
        <f t="shared" si="7"/>
        <v>-40</v>
      </c>
      <c r="S76" s="36">
        <f t="shared" si="7"/>
        <v>-40</v>
      </c>
      <c r="T76" s="36">
        <f t="shared" si="7"/>
        <v>-30</v>
      </c>
      <c r="U76" s="36">
        <f t="shared" si="7"/>
        <v>-20</v>
      </c>
      <c r="V76" s="36">
        <f t="shared" si="7"/>
        <v>-20</v>
      </c>
      <c r="W76" s="36">
        <f t="shared" si="7"/>
        <v>-20</v>
      </c>
      <c r="X76" s="36">
        <f t="shared" si="7"/>
        <v>-20</v>
      </c>
      <c r="Y76" s="36">
        <f t="shared" si="7"/>
        <v>-30</v>
      </c>
      <c r="Z76" s="36">
        <f t="shared" si="7"/>
        <v>-40</v>
      </c>
      <c r="AA76" s="36">
        <f t="shared" si="7"/>
        <v>-40</v>
      </c>
      <c r="AB76" s="37">
        <f t="shared" si="7"/>
        <v>-40</v>
      </c>
    </row>
    <row r="77" spans="2:28" x14ac:dyDescent="0.25">
      <c r="B77" s="49" t="str">
        <f t="shared" si="4"/>
        <v>04.11.2020</v>
      </c>
      <c r="C77" s="50">
        <f t="shared" si="5"/>
        <v>0</v>
      </c>
      <c r="D77" s="51">
        <f t="shared" si="6"/>
        <v>-384</v>
      </c>
      <c r="E77" s="35">
        <f t="shared" si="7"/>
        <v>-50</v>
      </c>
      <c r="F77" s="36">
        <f t="shared" si="7"/>
        <v>-20</v>
      </c>
      <c r="G77" s="36">
        <f t="shared" si="7"/>
        <v>-20</v>
      </c>
      <c r="H77" s="36">
        <f t="shared" si="7"/>
        <v>-20</v>
      </c>
      <c r="I77" s="36">
        <f t="shared" si="7"/>
        <v>-20</v>
      </c>
      <c r="J77" s="36">
        <f t="shared" si="7"/>
        <v>-20</v>
      </c>
      <c r="K77" s="36">
        <f t="shared" si="7"/>
        <v>-20</v>
      </c>
      <c r="L77" s="36">
        <f t="shared" si="7"/>
        <v>-16</v>
      </c>
      <c r="M77" s="36">
        <f t="shared" si="7"/>
        <v>0</v>
      </c>
      <c r="N77" s="36">
        <f t="shared" si="7"/>
        <v>0</v>
      </c>
      <c r="O77" s="36">
        <f t="shared" si="7"/>
        <v>0</v>
      </c>
      <c r="P77" s="36">
        <f t="shared" si="7"/>
        <v>-11</v>
      </c>
      <c r="Q77" s="36">
        <f t="shared" si="7"/>
        <v>-20</v>
      </c>
      <c r="R77" s="36">
        <f t="shared" si="7"/>
        <v>-20</v>
      </c>
      <c r="S77" s="36">
        <f t="shared" si="7"/>
        <v>-17</v>
      </c>
      <c r="T77" s="36">
        <f t="shared" si="7"/>
        <v>-20</v>
      </c>
      <c r="U77" s="36">
        <f t="shared" si="7"/>
        <v>-20</v>
      </c>
      <c r="V77" s="36">
        <f t="shared" si="7"/>
        <v>-20</v>
      </c>
      <c r="W77" s="36">
        <f t="shared" si="7"/>
        <v>-20</v>
      </c>
      <c r="X77" s="36">
        <f t="shared" si="7"/>
        <v>-20</v>
      </c>
      <c r="Y77" s="36">
        <f t="shared" si="7"/>
        <v>-20</v>
      </c>
      <c r="Z77" s="36">
        <f t="shared" si="7"/>
        <v>-20</v>
      </c>
      <c r="AA77" s="36">
        <f t="shared" si="7"/>
        <v>-20</v>
      </c>
      <c r="AB77" s="37">
        <f t="shared" si="7"/>
        <v>-20</v>
      </c>
    </row>
    <row r="78" spans="2:28" x14ac:dyDescent="0.25">
      <c r="B78" s="49" t="str">
        <f t="shared" si="4"/>
        <v>05.11.2020</v>
      </c>
      <c r="C78" s="50">
        <f t="shared" si="5"/>
        <v>462</v>
      </c>
      <c r="D78" s="51">
        <f t="shared" si="6"/>
        <v>-188</v>
      </c>
      <c r="E78" s="35">
        <f t="shared" si="7"/>
        <v>24</v>
      </c>
      <c r="F78" s="36">
        <f t="shared" si="7"/>
        <v>-8</v>
      </c>
      <c r="G78" s="36">
        <f t="shared" si="7"/>
        <v>-20</v>
      </c>
      <c r="H78" s="36">
        <f t="shared" si="7"/>
        <v>-20</v>
      </c>
      <c r="I78" s="36">
        <f t="shared" si="7"/>
        <v>-20</v>
      </c>
      <c r="J78" s="36">
        <f t="shared" si="7"/>
        <v>-20</v>
      </c>
      <c r="K78" s="36">
        <f t="shared" si="7"/>
        <v>-20</v>
      </c>
      <c r="L78" s="36">
        <f t="shared" si="7"/>
        <v>-20</v>
      </c>
      <c r="M78" s="36">
        <f t="shared" si="7"/>
        <v>-20</v>
      </c>
      <c r="N78" s="36">
        <f t="shared" si="7"/>
        <v>1</v>
      </c>
      <c r="O78" s="36">
        <f t="shared" si="7"/>
        <v>35</v>
      </c>
      <c r="P78" s="36">
        <f t="shared" si="7"/>
        <v>35</v>
      </c>
      <c r="Q78" s="36">
        <f t="shared" si="7"/>
        <v>35</v>
      </c>
      <c r="R78" s="36">
        <f t="shared" si="7"/>
        <v>35</v>
      </c>
      <c r="S78" s="36">
        <f t="shared" si="7"/>
        <v>35</v>
      </c>
      <c r="T78" s="36">
        <f t="shared" si="7"/>
        <v>35</v>
      </c>
      <c r="U78" s="36">
        <f t="shared" si="7"/>
        <v>35</v>
      </c>
      <c r="V78" s="36">
        <f t="shared" si="7"/>
        <v>35</v>
      </c>
      <c r="W78" s="36">
        <f t="shared" si="7"/>
        <v>69</v>
      </c>
      <c r="X78" s="36">
        <f t="shared" si="7"/>
        <v>35</v>
      </c>
      <c r="Y78" s="36">
        <f t="shared" si="7"/>
        <v>35</v>
      </c>
      <c r="Z78" s="36">
        <f t="shared" si="7"/>
        <v>18</v>
      </c>
      <c r="AA78" s="36">
        <f t="shared" si="7"/>
        <v>-20</v>
      </c>
      <c r="AB78" s="37">
        <f t="shared" si="7"/>
        <v>-20</v>
      </c>
    </row>
    <row r="79" spans="2:28" x14ac:dyDescent="0.25">
      <c r="B79" s="49" t="str">
        <f t="shared" si="4"/>
        <v>06.11.2020</v>
      </c>
      <c r="C79" s="50">
        <f t="shared" si="5"/>
        <v>0</v>
      </c>
      <c r="D79" s="51">
        <f t="shared" si="6"/>
        <v>-332</v>
      </c>
      <c r="E79" s="35">
        <f t="shared" si="7"/>
        <v>-24</v>
      </c>
      <c r="F79" s="36">
        <f t="shared" si="7"/>
        <v>-20</v>
      </c>
      <c r="G79" s="36">
        <f t="shared" si="7"/>
        <v>-20</v>
      </c>
      <c r="H79" s="36">
        <f t="shared" si="7"/>
        <v>-20</v>
      </c>
      <c r="I79" s="36">
        <f t="shared" si="7"/>
        <v>-20</v>
      </c>
      <c r="J79" s="36">
        <f t="shared" si="7"/>
        <v>-20</v>
      </c>
      <c r="K79" s="36">
        <f t="shared" si="7"/>
        <v>-20</v>
      </c>
      <c r="L79" s="36">
        <f t="shared" si="7"/>
        <v>-20</v>
      </c>
      <c r="M79" s="36">
        <f t="shared" si="7"/>
        <v>-16</v>
      </c>
      <c r="N79" s="36">
        <f t="shared" si="7"/>
        <v>-5</v>
      </c>
      <c r="O79" s="36">
        <f t="shared" si="7"/>
        <v>-20</v>
      </c>
      <c r="P79" s="36">
        <f t="shared" si="7"/>
        <v>-20</v>
      </c>
      <c r="Q79" s="36">
        <f t="shared" si="7"/>
        <v>-20</v>
      </c>
      <c r="R79" s="36">
        <f t="shared" si="7"/>
        <v>-21</v>
      </c>
      <c r="S79" s="36">
        <f t="shared" si="7"/>
        <v>-30</v>
      </c>
      <c r="T79" s="36">
        <f t="shared" si="7"/>
        <v>-30</v>
      </c>
      <c r="U79" s="36">
        <f t="shared" si="7"/>
        <v>-30</v>
      </c>
      <c r="V79" s="36">
        <f t="shared" si="7"/>
        <v>0</v>
      </c>
      <c r="W79" s="36">
        <f t="shared" si="7"/>
        <v>0</v>
      </c>
      <c r="X79" s="36">
        <f t="shared" si="7"/>
        <v>0</v>
      </c>
      <c r="Y79" s="36">
        <f t="shared" si="7"/>
        <v>0</v>
      </c>
      <c r="Z79" s="36">
        <f t="shared" si="7"/>
        <v>0</v>
      </c>
      <c r="AA79" s="36">
        <f t="shared" si="7"/>
        <v>0</v>
      </c>
      <c r="AB79" s="37">
        <f t="shared" si="7"/>
        <v>0</v>
      </c>
    </row>
    <row r="80" spans="2:28" x14ac:dyDescent="0.25">
      <c r="B80" s="49" t="str">
        <f t="shared" si="4"/>
        <v>07.11.2020</v>
      </c>
      <c r="C80" s="50">
        <f t="shared" si="5"/>
        <v>274</v>
      </c>
      <c r="D80" s="51">
        <f t="shared" si="6"/>
        <v>-124</v>
      </c>
      <c r="E80" s="35">
        <f t="shared" si="7"/>
        <v>0</v>
      </c>
      <c r="F80" s="36">
        <f t="shared" si="7"/>
        <v>0</v>
      </c>
      <c r="G80" s="36">
        <f t="shared" si="7"/>
        <v>-18</v>
      </c>
      <c r="H80" s="36">
        <f t="shared" si="7"/>
        <v>-20</v>
      </c>
      <c r="I80" s="36">
        <f t="shared" si="7"/>
        <v>-20</v>
      </c>
      <c r="J80" s="36">
        <f t="shared" si="7"/>
        <v>-20</v>
      </c>
      <c r="K80" s="36">
        <f t="shared" si="7"/>
        <v>-20</v>
      </c>
      <c r="L80" s="36">
        <f t="shared" si="7"/>
        <v>-13</v>
      </c>
      <c r="M80" s="36">
        <f t="shared" si="7"/>
        <v>1</v>
      </c>
      <c r="N80" s="36">
        <f t="shared" si="7"/>
        <v>5</v>
      </c>
      <c r="O80" s="36">
        <f t="shared" si="7"/>
        <v>5</v>
      </c>
      <c r="P80" s="36">
        <f t="shared" si="7"/>
        <v>5</v>
      </c>
      <c r="Q80" s="36">
        <f t="shared" si="7"/>
        <v>13</v>
      </c>
      <c r="R80" s="36">
        <f t="shared" si="7"/>
        <v>20</v>
      </c>
      <c r="S80" s="36">
        <f t="shared" si="7"/>
        <v>4</v>
      </c>
      <c r="T80" s="36">
        <f t="shared" si="7"/>
        <v>0</v>
      </c>
      <c r="U80" s="36">
        <f t="shared" si="7"/>
        <v>-13</v>
      </c>
      <c r="V80" s="36">
        <f t="shared" si="7"/>
        <v>27</v>
      </c>
      <c r="W80" s="36">
        <f t="shared" si="7"/>
        <v>35</v>
      </c>
      <c r="X80" s="36">
        <f t="shared" si="7"/>
        <v>20</v>
      </c>
      <c r="Y80" s="36">
        <f t="shared" si="7"/>
        <v>20</v>
      </c>
      <c r="Z80" s="36">
        <f t="shared" si="7"/>
        <v>20</v>
      </c>
      <c r="AA80" s="36">
        <f t="shared" si="7"/>
        <v>53</v>
      </c>
      <c r="AB80" s="37">
        <f t="shared" si="7"/>
        <v>46</v>
      </c>
    </row>
    <row r="81" spans="2:28" x14ac:dyDescent="0.25">
      <c r="B81" s="49" t="str">
        <f t="shared" si="4"/>
        <v>08.11.2020</v>
      </c>
      <c r="C81" s="50">
        <f t="shared" si="5"/>
        <v>657</v>
      </c>
      <c r="D81" s="51">
        <f t="shared" si="6"/>
        <v>-56</v>
      </c>
      <c r="E81" s="35">
        <f t="shared" si="7"/>
        <v>64</v>
      </c>
      <c r="F81" s="36">
        <f t="shared" si="7"/>
        <v>-9</v>
      </c>
      <c r="G81" s="36">
        <f t="shared" si="7"/>
        <v>-19</v>
      </c>
      <c r="H81" s="36">
        <f t="shared" si="7"/>
        <v>-18</v>
      </c>
      <c r="I81" s="36">
        <f t="shared" si="7"/>
        <v>-4</v>
      </c>
      <c r="J81" s="36">
        <f t="shared" si="7"/>
        <v>-6</v>
      </c>
      <c r="K81" s="36">
        <f t="shared" si="7"/>
        <v>3</v>
      </c>
      <c r="L81" s="36">
        <f t="shared" si="7"/>
        <v>56</v>
      </c>
      <c r="M81" s="36">
        <f t="shared" si="7"/>
        <v>45</v>
      </c>
      <c r="N81" s="36">
        <f t="shared" si="7"/>
        <v>55</v>
      </c>
      <c r="O81" s="36">
        <f t="shared" si="7"/>
        <v>45</v>
      </c>
      <c r="P81" s="36">
        <f t="shared" si="7"/>
        <v>45</v>
      </c>
      <c r="Q81" s="36">
        <f t="shared" si="7"/>
        <v>45</v>
      </c>
      <c r="R81" s="36">
        <f t="shared" si="7"/>
        <v>33</v>
      </c>
      <c r="S81" s="36">
        <f t="shared" si="7"/>
        <v>25</v>
      </c>
      <c r="T81" s="36">
        <f t="shared" si="7"/>
        <v>38</v>
      </c>
      <c r="U81" s="36">
        <f t="shared" si="7"/>
        <v>48</v>
      </c>
      <c r="V81" s="36">
        <f t="shared" si="7"/>
        <v>25</v>
      </c>
      <c r="W81" s="36">
        <f t="shared" si="7"/>
        <v>25</v>
      </c>
      <c r="X81" s="36">
        <f t="shared" si="7"/>
        <v>25</v>
      </c>
      <c r="Y81" s="36">
        <f t="shared" si="7"/>
        <v>25</v>
      </c>
      <c r="Z81" s="36">
        <f t="shared" si="7"/>
        <v>25</v>
      </c>
      <c r="AA81" s="36">
        <f t="shared" si="7"/>
        <v>25</v>
      </c>
      <c r="AB81" s="37">
        <f t="shared" si="7"/>
        <v>5</v>
      </c>
    </row>
    <row r="82" spans="2:28" x14ac:dyDescent="0.25">
      <c r="B82" s="49" t="str">
        <f t="shared" si="4"/>
        <v>09.11.2020</v>
      </c>
      <c r="C82" s="50">
        <f t="shared" si="5"/>
        <v>768</v>
      </c>
      <c r="D82" s="51">
        <f t="shared" si="6"/>
        <v>0</v>
      </c>
      <c r="E82" s="35">
        <f t="shared" si="7"/>
        <v>0</v>
      </c>
      <c r="F82" s="36">
        <f t="shared" si="7"/>
        <v>0</v>
      </c>
      <c r="G82" s="36">
        <f t="shared" si="7"/>
        <v>0</v>
      </c>
      <c r="H82" s="36">
        <f t="shared" si="7"/>
        <v>0</v>
      </c>
      <c r="I82" s="36">
        <f t="shared" si="7"/>
        <v>0</v>
      </c>
      <c r="J82" s="36">
        <f t="shared" si="7"/>
        <v>13</v>
      </c>
      <c r="K82" s="36">
        <f t="shared" si="7"/>
        <v>35</v>
      </c>
      <c r="L82" s="36">
        <f t="shared" si="7"/>
        <v>35</v>
      </c>
      <c r="M82" s="36">
        <f t="shared" si="7"/>
        <v>35</v>
      </c>
      <c r="N82" s="36">
        <f t="shared" si="7"/>
        <v>21</v>
      </c>
      <c r="O82" s="36">
        <f t="shared" si="7"/>
        <v>61</v>
      </c>
      <c r="P82" s="36">
        <f t="shared" si="7"/>
        <v>58</v>
      </c>
      <c r="Q82" s="36">
        <f t="shared" si="7"/>
        <v>35</v>
      </c>
      <c r="R82" s="36">
        <f t="shared" si="7"/>
        <v>35</v>
      </c>
      <c r="S82" s="36">
        <f t="shared" si="7"/>
        <v>54</v>
      </c>
      <c r="T82" s="36">
        <f t="shared" si="7"/>
        <v>55</v>
      </c>
      <c r="U82" s="36">
        <f t="shared" si="7"/>
        <v>55</v>
      </c>
      <c r="V82" s="36">
        <f t="shared" si="7"/>
        <v>55</v>
      </c>
      <c r="W82" s="36">
        <f t="shared" si="7"/>
        <v>46</v>
      </c>
      <c r="X82" s="36">
        <f t="shared" si="7"/>
        <v>35</v>
      </c>
      <c r="Y82" s="36">
        <f t="shared" si="7"/>
        <v>35</v>
      </c>
      <c r="Z82" s="36">
        <f t="shared" si="7"/>
        <v>35</v>
      </c>
      <c r="AA82" s="36">
        <f t="shared" si="7"/>
        <v>35</v>
      </c>
      <c r="AB82" s="37">
        <f t="shared" si="7"/>
        <v>35</v>
      </c>
    </row>
    <row r="83" spans="2:28" x14ac:dyDescent="0.25">
      <c r="B83" s="49" t="str">
        <f t="shared" si="4"/>
        <v>10.11.2020</v>
      </c>
      <c r="C83" s="50">
        <f t="shared" si="5"/>
        <v>496</v>
      </c>
      <c r="D83" s="51">
        <f t="shared" si="6"/>
        <v>0</v>
      </c>
      <c r="E83" s="35">
        <f t="shared" si="7"/>
        <v>16</v>
      </c>
      <c r="F83" s="36">
        <f t="shared" si="7"/>
        <v>0</v>
      </c>
      <c r="G83" s="36">
        <f t="shared" si="7"/>
        <v>0</v>
      </c>
      <c r="H83" s="36">
        <f t="shared" si="7"/>
        <v>0</v>
      </c>
      <c r="I83" s="36">
        <f t="shared" si="7"/>
        <v>0</v>
      </c>
      <c r="J83" s="36">
        <f t="shared" si="7"/>
        <v>13</v>
      </c>
      <c r="K83" s="36">
        <f t="shared" si="7"/>
        <v>35</v>
      </c>
      <c r="L83" s="36">
        <f t="shared" si="7"/>
        <v>35</v>
      </c>
      <c r="M83" s="36">
        <f t="shared" si="7"/>
        <v>35</v>
      </c>
      <c r="N83" s="36">
        <f t="shared" si="7"/>
        <v>35</v>
      </c>
      <c r="O83" s="36">
        <f t="shared" si="7"/>
        <v>35</v>
      </c>
      <c r="P83" s="36">
        <f t="shared" si="7"/>
        <v>35</v>
      </c>
      <c r="Q83" s="36">
        <f t="shared" si="7"/>
        <v>28</v>
      </c>
      <c r="R83" s="36">
        <f t="shared" si="7"/>
        <v>5</v>
      </c>
      <c r="S83" s="36">
        <f t="shared" si="7"/>
        <v>19</v>
      </c>
      <c r="T83" s="36">
        <f t="shared" si="7"/>
        <v>35</v>
      </c>
      <c r="U83" s="36">
        <f t="shared" si="7"/>
        <v>35</v>
      </c>
      <c r="V83" s="36">
        <f t="shared" si="7"/>
        <v>35</v>
      </c>
      <c r="W83" s="36">
        <f t="shared" si="7"/>
        <v>35</v>
      </c>
      <c r="X83" s="36">
        <f t="shared" si="7"/>
        <v>35</v>
      </c>
      <c r="Y83" s="36">
        <f t="shared" si="7"/>
        <v>25</v>
      </c>
      <c r="Z83" s="36">
        <f t="shared" si="7"/>
        <v>0</v>
      </c>
      <c r="AA83" s="36">
        <f t="shared" si="7"/>
        <v>2</v>
      </c>
      <c r="AB83" s="37">
        <f t="shared" si="7"/>
        <v>3</v>
      </c>
    </row>
    <row r="84" spans="2:28" x14ac:dyDescent="0.25">
      <c r="B84" s="49" t="str">
        <f t="shared" si="4"/>
        <v>11.11.2020</v>
      </c>
      <c r="C84" s="50">
        <f t="shared" si="5"/>
        <v>545</v>
      </c>
      <c r="D84" s="51">
        <f t="shared" si="6"/>
        <v>-52</v>
      </c>
      <c r="E84" s="35">
        <f t="shared" si="7"/>
        <v>3</v>
      </c>
      <c r="F84" s="36">
        <f t="shared" si="7"/>
        <v>0</v>
      </c>
      <c r="G84" s="36">
        <f t="shared" si="7"/>
        <v>-10</v>
      </c>
      <c r="H84" s="36">
        <f t="shared" si="7"/>
        <v>-20</v>
      </c>
      <c r="I84" s="36">
        <f t="shared" si="7"/>
        <v>-20</v>
      </c>
      <c r="J84" s="36">
        <f t="shared" si="7"/>
        <v>-2</v>
      </c>
      <c r="K84" s="36">
        <f t="shared" si="7"/>
        <v>0</v>
      </c>
      <c r="L84" s="36">
        <f t="shared" si="7"/>
        <v>1</v>
      </c>
      <c r="M84" s="36">
        <f t="shared" si="7"/>
        <v>25</v>
      </c>
      <c r="N84" s="36">
        <f t="shared" si="7"/>
        <v>26</v>
      </c>
      <c r="O84" s="36">
        <f t="shared" si="7"/>
        <v>35</v>
      </c>
      <c r="P84" s="36">
        <f t="shared" si="7"/>
        <v>35</v>
      </c>
      <c r="Q84" s="36">
        <f t="shared" si="7"/>
        <v>35</v>
      </c>
      <c r="R84" s="36">
        <f t="shared" si="7"/>
        <v>35</v>
      </c>
      <c r="S84" s="36">
        <f t="shared" si="7"/>
        <v>35</v>
      </c>
      <c r="T84" s="36">
        <f t="shared" si="7"/>
        <v>35</v>
      </c>
      <c r="U84" s="36">
        <f t="shared" si="7"/>
        <v>35</v>
      </c>
      <c r="V84" s="36">
        <f t="shared" si="7"/>
        <v>35</v>
      </c>
      <c r="W84" s="36">
        <f t="shared" si="7"/>
        <v>35</v>
      </c>
      <c r="X84" s="36">
        <f t="shared" si="7"/>
        <v>35</v>
      </c>
      <c r="Y84" s="36">
        <f t="shared" si="7"/>
        <v>35</v>
      </c>
      <c r="Z84" s="36">
        <f t="shared" si="7"/>
        <v>35</v>
      </c>
      <c r="AA84" s="36">
        <f t="shared" si="7"/>
        <v>35</v>
      </c>
      <c r="AB84" s="37">
        <f t="shared" si="7"/>
        <v>35</v>
      </c>
    </row>
    <row r="85" spans="2:28" x14ac:dyDescent="0.25">
      <c r="B85" s="49" t="str">
        <f t="shared" si="4"/>
        <v>12.11.2020</v>
      </c>
      <c r="C85" s="50">
        <f t="shared" si="5"/>
        <v>532</v>
      </c>
      <c r="D85" s="51">
        <f t="shared" si="6"/>
        <v>-10</v>
      </c>
      <c r="E85" s="35">
        <f t="shared" si="7"/>
        <v>35</v>
      </c>
      <c r="F85" s="36">
        <f t="shared" si="7"/>
        <v>35</v>
      </c>
      <c r="G85" s="36">
        <f t="shared" si="7"/>
        <v>5</v>
      </c>
      <c r="H85" s="36">
        <f t="shared" si="7"/>
        <v>3</v>
      </c>
      <c r="I85" s="36">
        <f t="shared" si="7"/>
        <v>0</v>
      </c>
      <c r="J85" s="36">
        <f t="shared" si="7"/>
        <v>22</v>
      </c>
      <c r="K85" s="36">
        <f t="shared" si="7"/>
        <v>35</v>
      </c>
      <c r="L85" s="36">
        <f t="shared" si="7"/>
        <v>35</v>
      </c>
      <c r="M85" s="36">
        <f t="shared" si="7"/>
        <v>35</v>
      </c>
      <c r="N85" s="36">
        <f t="shared" si="7"/>
        <v>40</v>
      </c>
      <c r="O85" s="36">
        <f t="shared" si="7"/>
        <v>40</v>
      </c>
      <c r="P85" s="36">
        <f t="shared" si="7"/>
        <v>40</v>
      </c>
      <c r="Q85" s="36">
        <f t="shared" si="7"/>
        <v>40</v>
      </c>
      <c r="R85" s="36">
        <f t="shared" si="7"/>
        <v>23</v>
      </c>
      <c r="S85" s="36">
        <f t="shared" si="7"/>
        <v>2</v>
      </c>
      <c r="T85" s="36">
        <f t="shared" ref="T85:AB85" si="8">T15+T50</f>
        <v>33</v>
      </c>
      <c r="U85" s="36">
        <f t="shared" si="8"/>
        <v>35</v>
      </c>
      <c r="V85" s="36">
        <f t="shared" si="8"/>
        <v>35</v>
      </c>
      <c r="W85" s="36">
        <f t="shared" si="8"/>
        <v>35</v>
      </c>
      <c r="X85" s="36">
        <f t="shared" si="8"/>
        <v>-7</v>
      </c>
      <c r="Y85" s="36">
        <f t="shared" si="8"/>
        <v>-3</v>
      </c>
      <c r="Z85" s="36">
        <f t="shared" si="8"/>
        <v>0</v>
      </c>
      <c r="AA85" s="36">
        <f t="shared" si="8"/>
        <v>1</v>
      </c>
      <c r="AB85" s="37">
        <f t="shared" si="8"/>
        <v>3</v>
      </c>
    </row>
    <row r="86" spans="2:28" x14ac:dyDescent="0.25">
      <c r="B86" s="49" t="str">
        <f t="shared" si="4"/>
        <v>13.11.2020</v>
      </c>
      <c r="C86" s="50">
        <f t="shared" si="5"/>
        <v>267</v>
      </c>
      <c r="D86" s="51">
        <f t="shared" si="6"/>
        <v>-67</v>
      </c>
      <c r="E86" s="35">
        <f t="shared" ref="E86:AB96" si="9">E16+E51</f>
        <v>27</v>
      </c>
      <c r="F86" s="36">
        <f t="shared" si="9"/>
        <v>35</v>
      </c>
      <c r="G86" s="36">
        <f t="shared" si="9"/>
        <v>35</v>
      </c>
      <c r="H86" s="36">
        <f t="shared" si="9"/>
        <v>40</v>
      </c>
      <c r="I86" s="36">
        <f t="shared" si="9"/>
        <v>13</v>
      </c>
      <c r="J86" s="36">
        <f t="shared" si="9"/>
        <v>0</v>
      </c>
      <c r="K86" s="36">
        <f t="shared" si="9"/>
        <v>25</v>
      </c>
      <c r="L86" s="36">
        <f t="shared" si="9"/>
        <v>35</v>
      </c>
      <c r="M86" s="36">
        <f t="shared" si="9"/>
        <v>35</v>
      </c>
      <c r="N86" s="36">
        <f t="shared" si="9"/>
        <v>11</v>
      </c>
      <c r="O86" s="36">
        <f t="shared" si="9"/>
        <v>-9</v>
      </c>
      <c r="P86" s="36">
        <f t="shared" si="9"/>
        <v>-9</v>
      </c>
      <c r="Q86" s="36">
        <f t="shared" si="9"/>
        <v>-20</v>
      </c>
      <c r="R86" s="36">
        <f t="shared" si="9"/>
        <v>-20</v>
      </c>
      <c r="S86" s="36">
        <f t="shared" si="9"/>
        <v>-9</v>
      </c>
      <c r="T86" s="36">
        <f t="shared" si="9"/>
        <v>0</v>
      </c>
      <c r="U86" s="36">
        <f t="shared" si="9"/>
        <v>0</v>
      </c>
      <c r="V86" s="36">
        <f t="shared" si="9"/>
        <v>4</v>
      </c>
      <c r="W86" s="36">
        <f t="shared" si="9"/>
        <v>4</v>
      </c>
      <c r="X86" s="36">
        <f t="shared" si="9"/>
        <v>0</v>
      </c>
      <c r="Y86" s="36">
        <f t="shared" si="9"/>
        <v>0</v>
      </c>
      <c r="Z86" s="36">
        <f t="shared" si="9"/>
        <v>0</v>
      </c>
      <c r="AA86" s="36">
        <f t="shared" si="9"/>
        <v>0</v>
      </c>
      <c r="AB86" s="37">
        <f t="shared" si="9"/>
        <v>3</v>
      </c>
    </row>
    <row r="87" spans="2:28" x14ac:dyDescent="0.25">
      <c r="B87" s="49" t="str">
        <f t="shared" si="4"/>
        <v>14.11.2020</v>
      </c>
      <c r="C87" s="50">
        <f t="shared" si="5"/>
        <v>270</v>
      </c>
      <c r="D87" s="51">
        <f t="shared" si="6"/>
        <v>-175</v>
      </c>
      <c r="E87" s="35">
        <f t="shared" si="9"/>
        <v>28</v>
      </c>
      <c r="F87" s="36">
        <f t="shared" si="9"/>
        <v>30</v>
      </c>
      <c r="G87" s="36">
        <f t="shared" si="9"/>
        <v>23</v>
      </c>
      <c r="H87" s="36">
        <f t="shared" si="9"/>
        <v>0</v>
      </c>
      <c r="I87" s="36">
        <f t="shared" si="9"/>
        <v>-20</v>
      </c>
      <c r="J87" s="36">
        <f t="shared" si="9"/>
        <v>-6</v>
      </c>
      <c r="K87" s="36">
        <f t="shared" si="9"/>
        <v>0</v>
      </c>
      <c r="L87" s="36">
        <f t="shared" si="9"/>
        <v>0</v>
      </c>
      <c r="M87" s="36">
        <f t="shared" si="9"/>
        <v>0</v>
      </c>
      <c r="N87" s="36">
        <f t="shared" si="9"/>
        <v>-23</v>
      </c>
      <c r="O87" s="36">
        <f t="shared" si="9"/>
        <v>-30</v>
      </c>
      <c r="P87" s="36">
        <f t="shared" si="9"/>
        <v>-30</v>
      </c>
      <c r="Q87" s="36">
        <f t="shared" si="9"/>
        <v>-30</v>
      </c>
      <c r="R87" s="36">
        <f t="shared" si="9"/>
        <v>-30</v>
      </c>
      <c r="S87" s="36">
        <f t="shared" si="9"/>
        <v>-6</v>
      </c>
      <c r="T87" s="36">
        <f t="shared" si="9"/>
        <v>4</v>
      </c>
      <c r="U87" s="36">
        <f t="shared" si="9"/>
        <v>22</v>
      </c>
      <c r="V87" s="36">
        <f t="shared" si="9"/>
        <v>30</v>
      </c>
      <c r="W87" s="36">
        <f t="shared" si="9"/>
        <v>30</v>
      </c>
      <c r="X87" s="36">
        <f t="shared" si="9"/>
        <v>30</v>
      </c>
      <c r="Y87" s="36">
        <f t="shared" si="9"/>
        <v>18</v>
      </c>
      <c r="Z87" s="36">
        <f t="shared" si="9"/>
        <v>5</v>
      </c>
      <c r="AA87" s="36">
        <f t="shared" si="9"/>
        <v>20</v>
      </c>
      <c r="AB87" s="37">
        <f t="shared" si="9"/>
        <v>30</v>
      </c>
    </row>
    <row r="88" spans="2:28" x14ac:dyDescent="0.25">
      <c r="B88" s="49" t="str">
        <f t="shared" si="4"/>
        <v>15.11.2020</v>
      </c>
      <c r="C88" s="50">
        <f t="shared" si="5"/>
        <v>562</v>
      </c>
      <c r="D88" s="51">
        <f t="shared" si="6"/>
        <v>-59</v>
      </c>
      <c r="E88" s="35">
        <f t="shared" si="9"/>
        <v>30</v>
      </c>
      <c r="F88" s="36">
        <f t="shared" si="9"/>
        <v>30</v>
      </c>
      <c r="G88" s="36">
        <f t="shared" si="9"/>
        <v>0</v>
      </c>
      <c r="H88" s="36">
        <f t="shared" si="9"/>
        <v>-9</v>
      </c>
      <c r="I88" s="36">
        <f t="shared" si="9"/>
        <v>-20</v>
      </c>
      <c r="J88" s="36">
        <f t="shared" si="9"/>
        <v>-20</v>
      </c>
      <c r="K88" s="36">
        <f t="shared" si="9"/>
        <v>-10</v>
      </c>
      <c r="L88" s="36">
        <f t="shared" si="9"/>
        <v>22</v>
      </c>
      <c r="M88" s="36">
        <f t="shared" si="9"/>
        <v>30</v>
      </c>
      <c r="N88" s="36">
        <f t="shared" si="9"/>
        <v>30</v>
      </c>
      <c r="O88" s="36">
        <f t="shared" si="9"/>
        <v>30</v>
      </c>
      <c r="P88" s="36">
        <f t="shared" si="9"/>
        <v>30</v>
      </c>
      <c r="Q88" s="36">
        <f t="shared" si="9"/>
        <v>30</v>
      </c>
      <c r="R88" s="36">
        <f t="shared" si="9"/>
        <v>30</v>
      </c>
      <c r="S88" s="36">
        <f t="shared" si="9"/>
        <v>30</v>
      </c>
      <c r="T88" s="36">
        <f t="shared" si="9"/>
        <v>30</v>
      </c>
      <c r="U88" s="36">
        <f t="shared" si="9"/>
        <v>30</v>
      </c>
      <c r="V88" s="36">
        <f t="shared" si="9"/>
        <v>30</v>
      </c>
      <c r="W88" s="36">
        <f t="shared" si="9"/>
        <v>30</v>
      </c>
      <c r="X88" s="36">
        <f t="shared" si="9"/>
        <v>30</v>
      </c>
      <c r="Y88" s="36">
        <f t="shared" si="9"/>
        <v>30</v>
      </c>
      <c r="Z88" s="36">
        <f t="shared" si="9"/>
        <v>30</v>
      </c>
      <c r="AA88" s="36">
        <f t="shared" si="9"/>
        <v>30</v>
      </c>
      <c r="AB88" s="37">
        <f t="shared" si="9"/>
        <v>30</v>
      </c>
    </row>
    <row r="89" spans="2:28" x14ac:dyDescent="0.25">
      <c r="B89" s="49" t="str">
        <f t="shared" si="4"/>
        <v>16.11.2020</v>
      </c>
      <c r="C89" s="50">
        <f t="shared" si="5"/>
        <v>273</v>
      </c>
      <c r="D89" s="51">
        <f t="shared" si="6"/>
        <v>-143</v>
      </c>
      <c r="E89" s="35">
        <f t="shared" si="9"/>
        <v>30</v>
      </c>
      <c r="F89" s="36">
        <f t="shared" si="9"/>
        <v>0</v>
      </c>
      <c r="G89" s="36">
        <f t="shared" si="9"/>
        <v>0</v>
      </c>
      <c r="H89" s="36">
        <f t="shared" si="9"/>
        <v>-17</v>
      </c>
      <c r="I89" s="36">
        <f t="shared" si="9"/>
        <v>-30</v>
      </c>
      <c r="J89" s="36">
        <f t="shared" si="9"/>
        <v>-2</v>
      </c>
      <c r="K89" s="36">
        <f t="shared" si="9"/>
        <v>0</v>
      </c>
      <c r="L89" s="36">
        <f t="shared" si="9"/>
        <v>11</v>
      </c>
      <c r="M89" s="36">
        <f t="shared" si="9"/>
        <v>30</v>
      </c>
      <c r="N89" s="36">
        <f t="shared" si="9"/>
        <v>-3</v>
      </c>
      <c r="O89" s="36">
        <f t="shared" si="9"/>
        <v>-20</v>
      </c>
      <c r="P89" s="36">
        <f t="shared" si="9"/>
        <v>-20</v>
      </c>
      <c r="Q89" s="36">
        <f t="shared" si="9"/>
        <v>-20</v>
      </c>
      <c r="R89" s="36">
        <f t="shared" si="9"/>
        <v>-20</v>
      </c>
      <c r="S89" s="36">
        <f t="shared" si="9"/>
        <v>-11</v>
      </c>
      <c r="T89" s="36">
        <f t="shared" si="9"/>
        <v>13</v>
      </c>
      <c r="U89" s="36">
        <f t="shared" si="9"/>
        <v>30</v>
      </c>
      <c r="V89" s="36">
        <f t="shared" si="9"/>
        <v>30</v>
      </c>
      <c r="W89" s="36">
        <f t="shared" si="9"/>
        <v>30</v>
      </c>
      <c r="X89" s="36">
        <f t="shared" si="9"/>
        <v>30</v>
      </c>
      <c r="Y89" s="36">
        <f t="shared" si="9"/>
        <v>30</v>
      </c>
      <c r="Z89" s="36">
        <f t="shared" si="9"/>
        <v>30</v>
      </c>
      <c r="AA89" s="36">
        <f t="shared" si="9"/>
        <v>9</v>
      </c>
      <c r="AB89" s="37">
        <f t="shared" si="9"/>
        <v>0</v>
      </c>
    </row>
    <row r="90" spans="2:28" x14ac:dyDescent="0.25">
      <c r="B90" s="49" t="str">
        <f t="shared" si="4"/>
        <v>17.11.2020</v>
      </c>
      <c r="C90" s="50">
        <f t="shared" si="5"/>
        <v>470</v>
      </c>
      <c r="D90" s="51">
        <f t="shared" si="6"/>
        <v>-218</v>
      </c>
      <c r="E90" s="35">
        <f t="shared" si="9"/>
        <v>19</v>
      </c>
      <c r="F90" s="36">
        <f t="shared" si="9"/>
        <v>12</v>
      </c>
      <c r="G90" s="36">
        <f t="shared" si="9"/>
        <v>-20</v>
      </c>
      <c r="H90" s="36">
        <f t="shared" si="9"/>
        <v>-20</v>
      </c>
      <c r="I90" s="36">
        <f t="shared" si="9"/>
        <v>-20</v>
      </c>
      <c r="J90" s="36">
        <f t="shared" si="9"/>
        <v>-13</v>
      </c>
      <c r="K90" s="36">
        <f t="shared" si="9"/>
        <v>35</v>
      </c>
      <c r="L90" s="36">
        <f t="shared" si="9"/>
        <v>35</v>
      </c>
      <c r="M90" s="36">
        <f t="shared" si="9"/>
        <v>35</v>
      </c>
      <c r="N90" s="36">
        <f t="shared" si="9"/>
        <v>-5</v>
      </c>
      <c r="O90" s="36">
        <f t="shared" si="9"/>
        <v>-35</v>
      </c>
      <c r="P90" s="36">
        <f t="shared" si="9"/>
        <v>-35</v>
      </c>
      <c r="Q90" s="36">
        <f t="shared" si="9"/>
        <v>-35</v>
      </c>
      <c r="R90" s="36">
        <f t="shared" si="9"/>
        <v>-35</v>
      </c>
      <c r="S90" s="36">
        <f t="shared" si="9"/>
        <v>19</v>
      </c>
      <c r="T90" s="36">
        <f t="shared" si="9"/>
        <v>35</v>
      </c>
      <c r="U90" s="36">
        <f t="shared" si="9"/>
        <v>35</v>
      </c>
      <c r="V90" s="36">
        <f t="shared" si="9"/>
        <v>35</v>
      </c>
      <c r="W90" s="36">
        <f t="shared" si="9"/>
        <v>35</v>
      </c>
      <c r="X90" s="36">
        <f t="shared" si="9"/>
        <v>35</v>
      </c>
      <c r="Y90" s="36">
        <f t="shared" si="9"/>
        <v>35</v>
      </c>
      <c r="Z90" s="36">
        <f t="shared" si="9"/>
        <v>35</v>
      </c>
      <c r="AA90" s="36">
        <f t="shared" si="9"/>
        <v>35</v>
      </c>
      <c r="AB90" s="37">
        <f t="shared" si="9"/>
        <v>35</v>
      </c>
    </row>
    <row r="91" spans="2:28" x14ac:dyDescent="0.25">
      <c r="B91" s="49" t="str">
        <f t="shared" si="4"/>
        <v>18.11.2020</v>
      </c>
      <c r="C91" s="50">
        <f t="shared" si="5"/>
        <v>301</v>
      </c>
      <c r="D91" s="51">
        <f t="shared" si="6"/>
        <v>-110</v>
      </c>
      <c r="E91" s="35">
        <f t="shared" si="9"/>
        <v>25</v>
      </c>
      <c r="F91" s="36">
        <f t="shared" si="9"/>
        <v>25</v>
      </c>
      <c r="G91" s="36">
        <f t="shared" si="9"/>
        <v>-28</v>
      </c>
      <c r="H91" s="36">
        <f t="shared" si="9"/>
        <v>-20</v>
      </c>
      <c r="I91" s="36">
        <f t="shared" si="9"/>
        <v>-20</v>
      </c>
      <c r="J91" s="36">
        <f t="shared" si="9"/>
        <v>-20</v>
      </c>
      <c r="K91" s="36">
        <f t="shared" si="9"/>
        <v>0</v>
      </c>
      <c r="L91" s="36">
        <f t="shared" si="9"/>
        <v>2</v>
      </c>
      <c r="M91" s="36">
        <f t="shared" si="9"/>
        <v>25</v>
      </c>
      <c r="N91" s="36">
        <f t="shared" si="9"/>
        <v>-12</v>
      </c>
      <c r="O91" s="36">
        <f t="shared" si="9"/>
        <v>-10</v>
      </c>
      <c r="P91" s="36">
        <f t="shared" si="9"/>
        <v>0</v>
      </c>
      <c r="Q91" s="36">
        <f t="shared" si="9"/>
        <v>0</v>
      </c>
      <c r="R91" s="36">
        <f t="shared" si="9"/>
        <v>0</v>
      </c>
      <c r="S91" s="36">
        <f t="shared" si="9"/>
        <v>4</v>
      </c>
      <c r="T91" s="36">
        <f t="shared" si="9"/>
        <v>35</v>
      </c>
      <c r="U91" s="36">
        <f t="shared" si="9"/>
        <v>35</v>
      </c>
      <c r="V91" s="36">
        <f t="shared" si="9"/>
        <v>35</v>
      </c>
      <c r="W91" s="36">
        <f t="shared" si="9"/>
        <v>35</v>
      </c>
      <c r="X91" s="36">
        <f t="shared" si="9"/>
        <v>28</v>
      </c>
      <c r="Y91" s="36">
        <f t="shared" si="9"/>
        <v>4</v>
      </c>
      <c r="Z91" s="36">
        <f t="shared" si="9"/>
        <v>0</v>
      </c>
      <c r="AA91" s="36">
        <f t="shared" si="9"/>
        <v>13</v>
      </c>
      <c r="AB91" s="37">
        <f t="shared" si="9"/>
        <v>35</v>
      </c>
    </row>
    <row r="92" spans="2:28" x14ac:dyDescent="0.25">
      <c r="B92" s="49" t="str">
        <f t="shared" si="4"/>
        <v>19.11.2020</v>
      </c>
      <c r="C92" s="50">
        <f t="shared" si="5"/>
        <v>289</v>
      </c>
      <c r="D92" s="51">
        <f t="shared" si="6"/>
        <v>-90</v>
      </c>
      <c r="E92" s="35">
        <f t="shared" si="9"/>
        <v>25</v>
      </c>
      <c r="F92" s="36">
        <f t="shared" si="9"/>
        <v>25</v>
      </c>
      <c r="G92" s="36">
        <f t="shared" si="9"/>
        <v>-27</v>
      </c>
      <c r="H92" s="36">
        <f t="shared" si="9"/>
        <v>-20</v>
      </c>
      <c r="I92" s="36">
        <f t="shared" si="9"/>
        <v>-20</v>
      </c>
      <c r="J92" s="36">
        <f t="shared" si="9"/>
        <v>-20</v>
      </c>
      <c r="K92" s="36">
        <f t="shared" si="9"/>
        <v>-3</v>
      </c>
      <c r="L92" s="36">
        <f t="shared" si="9"/>
        <v>3</v>
      </c>
      <c r="M92" s="36">
        <f t="shared" si="9"/>
        <v>18</v>
      </c>
      <c r="N92" s="36">
        <f t="shared" si="9"/>
        <v>8</v>
      </c>
      <c r="O92" s="36">
        <f t="shared" si="9"/>
        <v>15</v>
      </c>
      <c r="P92" s="36">
        <f t="shared" si="9"/>
        <v>15</v>
      </c>
      <c r="Q92" s="36">
        <f t="shared" si="9"/>
        <v>15</v>
      </c>
      <c r="R92" s="36">
        <f t="shared" si="9"/>
        <v>15</v>
      </c>
      <c r="S92" s="36">
        <f t="shared" si="9"/>
        <v>15</v>
      </c>
      <c r="T92" s="36">
        <f t="shared" si="9"/>
        <v>15</v>
      </c>
      <c r="U92" s="36">
        <f t="shared" si="9"/>
        <v>15</v>
      </c>
      <c r="V92" s="36">
        <f t="shared" si="9"/>
        <v>15</v>
      </c>
      <c r="W92" s="36">
        <f t="shared" si="9"/>
        <v>15</v>
      </c>
      <c r="X92" s="36">
        <f t="shared" si="9"/>
        <v>15</v>
      </c>
      <c r="Y92" s="36">
        <f t="shared" si="9"/>
        <v>15</v>
      </c>
      <c r="Z92" s="36">
        <f t="shared" si="9"/>
        <v>15</v>
      </c>
      <c r="AA92" s="36">
        <f t="shared" si="9"/>
        <v>15</v>
      </c>
      <c r="AB92" s="37">
        <f t="shared" si="9"/>
        <v>15</v>
      </c>
    </row>
    <row r="93" spans="2:28" x14ac:dyDescent="0.25">
      <c r="B93" s="49" t="str">
        <f t="shared" si="4"/>
        <v>20.11.2020</v>
      </c>
      <c r="C93" s="50">
        <f t="shared" si="5"/>
        <v>308</v>
      </c>
      <c r="D93" s="51">
        <f t="shared" si="6"/>
        <v>0</v>
      </c>
      <c r="E93" s="35">
        <f t="shared" si="9"/>
        <v>15</v>
      </c>
      <c r="F93" s="36">
        <f t="shared" si="9"/>
        <v>15</v>
      </c>
      <c r="G93" s="36">
        <f t="shared" si="9"/>
        <v>21</v>
      </c>
      <c r="H93" s="36">
        <f t="shared" si="9"/>
        <v>50</v>
      </c>
      <c r="I93" s="36">
        <f t="shared" si="9"/>
        <v>50</v>
      </c>
      <c r="J93" s="36">
        <f t="shared" si="9"/>
        <v>25</v>
      </c>
      <c r="K93" s="36">
        <f t="shared" si="9"/>
        <v>15</v>
      </c>
      <c r="L93" s="36">
        <f t="shared" si="9"/>
        <v>5</v>
      </c>
      <c r="M93" s="36">
        <f t="shared" si="9"/>
        <v>5</v>
      </c>
      <c r="N93" s="36">
        <f t="shared" si="9"/>
        <v>4</v>
      </c>
      <c r="O93" s="36">
        <f t="shared" si="9"/>
        <v>0</v>
      </c>
      <c r="P93" s="36">
        <f t="shared" si="9"/>
        <v>3</v>
      </c>
      <c r="Q93" s="36">
        <f t="shared" si="9"/>
        <v>5</v>
      </c>
      <c r="R93" s="36">
        <f t="shared" si="9"/>
        <v>5</v>
      </c>
      <c r="S93" s="36">
        <f t="shared" si="9"/>
        <v>5</v>
      </c>
      <c r="T93" s="36">
        <f t="shared" si="9"/>
        <v>15</v>
      </c>
      <c r="U93" s="36">
        <f t="shared" si="9"/>
        <v>15</v>
      </c>
      <c r="V93" s="36">
        <f t="shared" si="9"/>
        <v>5</v>
      </c>
      <c r="W93" s="36">
        <f t="shared" si="9"/>
        <v>15</v>
      </c>
      <c r="X93" s="36">
        <f t="shared" si="9"/>
        <v>5</v>
      </c>
      <c r="Y93" s="36">
        <f t="shared" si="9"/>
        <v>5</v>
      </c>
      <c r="Z93" s="36">
        <f t="shared" si="9"/>
        <v>15</v>
      </c>
      <c r="AA93" s="36">
        <f t="shared" si="9"/>
        <v>5</v>
      </c>
      <c r="AB93" s="37">
        <f t="shared" si="9"/>
        <v>5</v>
      </c>
    </row>
    <row r="94" spans="2:28" x14ac:dyDescent="0.25">
      <c r="B94" s="49" t="str">
        <f t="shared" si="4"/>
        <v>21.11.2020</v>
      </c>
      <c r="C94" s="50">
        <f t="shared" si="5"/>
        <v>136</v>
      </c>
      <c r="D94" s="51">
        <f t="shared" si="6"/>
        <v>0</v>
      </c>
      <c r="E94" s="35">
        <f t="shared" si="9"/>
        <v>15</v>
      </c>
      <c r="F94" s="36">
        <f t="shared" si="9"/>
        <v>5</v>
      </c>
      <c r="G94" s="36">
        <f t="shared" si="9"/>
        <v>5</v>
      </c>
      <c r="H94" s="36">
        <f t="shared" si="9"/>
        <v>0</v>
      </c>
      <c r="I94" s="36">
        <f t="shared" si="9"/>
        <v>0</v>
      </c>
      <c r="J94" s="36">
        <f t="shared" si="9"/>
        <v>1</v>
      </c>
      <c r="K94" s="36">
        <f t="shared" si="9"/>
        <v>5</v>
      </c>
      <c r="L94" s="36">
        <f t="shared" si="9"/>
        <v>1</v>
      </c>
      <c r="M94" s="36">
        <f t="shared" si="9"/>
        <v>3</v>
      </c>
      <c r="N94" s="36">
        <f t="shared" si="9"/>
        <v>1</v>
      </c>
      <c r="O94" s="36">
        <f t="shared" si="9"/>
        <v>0</v>
      </c>
      <c r="P94" s="36">
        <f t="shared" si="9"/>
        <v>1</v>
      </c>
      <c r="Q94" s="36">
        <f t="shared" si="9"/>
        <v>25</v>
      </c>
      <c r="R94" s="36">
        <f t="shared" si="9"/>
        <v>24</v>
      </c>
      <c r="S94" s="36">
        <f t="shared" si="9"/>
        <v>5</v>
      </c>
      <c r="T94" s="36">
        <f t="shared" si="9"/>
        <v>5</v>
      </c>
      <c r="U94" s="36">
        <f t="shared" si="9"/>
        <v>5</v>
      </c>
      <c r="V94" s="36">
        <f t="shared" si="9"/>
        <v>5</v>
      </c>
      <c r="W94" s="36">
        <f t="shared" si="9"/>
        <v>5</v>
      </c>
      <c r="X94" s="36">
        <f t="shared" si="9"/>
        <v>5</v>
      </c>
      <c r="Y94" s="36">
        <f t="shared" si="9"/>
        <v>5</v>
      </c>
      <c r="Z94" s="36">
        <f t="shared" si="9"/>
        <v>5</v>
      </c>
      <c r="AA94" s="36">
        <f t="shared" si="9"/>
        <v>5</v>
      </c>
      <c r="AB94" s="37">
        <f t="shared" si="9"/>
        <v>5</v>
      </c>
    </row>
    <row r="95" spans="2:28" x14ac:dyDescent="0.25">
      <c r="B95" s="49" t="str">
        <f t="shared" si="4"/>
        <v>22.11.2020</v>
      </c>
      <c r="C95" s="50">
        <f t="shared" si="5"/>
        <v>136</v>
      </c>
      <c r="D95" s="51">
        <f t="shared" si="6"/>
        <v>0</v>
      </c>
      <c r="E95" s="35">
        <f t="shared" si="9"/>
        <v>5</v>
      </c>
      <c r="F95" s="36">
        <f t="shared" si="9"/>
        <v>5</v>
      </c>
      <c r="G95" s="36">
        <f t="shared" si="9"/>
        <v>15</v>
      </c>
      <c r="H95" s="36">
        <f t="shared" si="9"/>
        <v>22</v>
      </c>
      <c r="I95" s="36">
        <f t="shared" si="9"/>
        <v>0</v>
      </c>
      <c r="J95" s="36">
        <f t="shared" si="9"/>
        <v>0</v>
      </c>
      <c r="K95" s="36">
        <f t="shared" si="9"/>
        <v>4</v>
      </c>
      <c r="L95" s="36">
        <f t="shared" si="9"/>
        <v>5</v>
      </c>
      <c r="M95" s="36">
        <f t="shared" si="9"/>
        <v>5</v>
      </c>
      <c r="N95" s="36">
        <f t="shared" si="9"/>
        <v>5</v>
      </c>
      <c r="O95" s="36">
        <f t="shared" si="9"/>
        <v>5</v>
      </c>
      <c r="P95" s="36">
        <f t="shared" si="9"/>
        <v>5</v>
      </c>
      <c r="Q95" s="36">
        <f t="shared" si="9"/>
        <v>5</v>
      </c>
      <c r="R95" s="36">
        <f t="shared" si="9"/>
        <v>5</v>
      </c>
      <c r="S95" s="36">
        <f t="shared" si="9"/>
        <v>5</v>
      </c>
      <c r="T95" s="36">
        <f t="shared" si="9"/>
        <v>5</v>
      </c>
      <c r="U95" s="36">
        <f t="shared" si="9"/>
        <v>5</v>
      </c>
      <c r="V95" s="36">
        <f t="shared" si="9"/>
        <v>5</v>
      </c>
      <c r="W95" s="36">
        <f t="shared" si="9"/>
        <v>5</v>
      </c>
      <c r="X95" s="36">
        <f t="shared" si="9"/>
        <v>5</v>
      </c>
      <c r="Y95" s="36">
        <f t="shared" si="9"/>
        <v>5</v>
      </c>
      <c r="Z95" s="36">
        <f t="shared" si="9"/>
        <v>5</v>
      </c>
      <c r="AA95" s="36">
        <f t="shared" si="9"/>
        <v>5</v>
      </c>
      <c r="AB95" s="37">
        <f t="shared" si="9"/>
        <v>5</v>
      </c>
    </row>
    <row r="96" spans="2:28" x14ac:dyDescent="0.25">
      <c r="B96" s="49" t="str">
        <f t="shared" si="4"/>
        <v>23.11.2020</v>
      </c>
      <c r="C96" s="50">
        <f t="shared" si="5"/>
        <v>328</v>
      </c>
      <c r="D96" s="51">
        <f t="shared" si="6"/>
        <v>0</v>
      </c>
      <c r="E96" s="35">
        <f t="shared" si="9"/>
        <v>13</v>
      </c>
      <c r="F96" s="36">
        <f t="shared" si="9"/>
        <v>15</v>
      </c>
      <c r="G96" s="36">
        <f t="shared" si="9"/>
        <v>15</v>
      </c>
      <c r="H96" s="36">
        <f t="shared" si="9"/>
        <v>0</v>
      </c>
      <c r="I96" s="36">
        <f t="shared" si="9"/>
        <v>0</v>
      </c>
      <c r="J96" s="36">
        <f t="shared" si="9"/>
        <v>0</v>
      </c>
      <c r="K96" s="36">
        <f t="shared" si="9"/>
        <v>15</v>
      </c>
      <c r="L96" s="36">
        <f t="shared" si="9"/>
        <v>15</v>
      </c>
      <c r="M96" s="36">
        <f t="shared" si="9"/>
        <v>15</v>
      </c>
      <c r="N96" s="36">
        <f t="shared" si="9"/>
        <v>20</v>
      </c>
      <c r="O96" s="36">
        <f t="shared" si="9"/>
        <v>15</v>
      </c>
      <c r="P96" s="36">
        <f t="shared" si="9"/>
        <v>15</v>
      </c>
      <c r="Q96" s="36">
        <f t="shared" si="9"/>
        <v>20</v>
      </c>
      <c r="R96" s="36">
        <f t="shared" si="9"/>
        <v>20</v>
      </c>
      <c r="S96" s="36">
        <f t="shared" si="9"/>
        <v>15</v>
      </c>
      <c r="T96" s="36">
        <f t="shared" ref="T96:AB96" si="10">T26+T61</f>
        <v>15</v>
      </c>
      <c r="U96" s="36">
        <f t="shared" si="10"/>
        <v>15</v>
      </c>
      <c r="V96" s="36">
        <f t="shared" si="10"/>
        <v>15</v>
      </c>
      <c r="W96" s="36">
        <f t="shared" si="10"/>
        <v>15</v>
      </c>
      <c r="X96" s="36">
        <f t="shared" si="10"/>
        <v>15</v>
      </c>
      <c r="Y96" s="36">
        <f t="shared" si="10"/>
        <v>15</v>
      </c>
      <c r="Z96" s="36">
        <f t="shared" si="10"/>
        <v>15</v>
      </c>
      <c r="AA96" s="36">
        <f t="shared" si="10"/>
        <v>15</v>
      </c>
      <c r="AB96" s="37">
        <f t="shared" si="10"/>
        <v>15</v>
      </c>
    </row>
    <row r="97" spans="2:28" x14ac:dyDescent="0.25">
      <c r="B97" s="49" t="str">
        <f t="shared" si="4"/>
        <v>24.11.2020</v>
      </c>
      <c r="C97" s="50">
        <f t="shared" si="5"/>
        <v>216</v>
      </c>
      <c r="D97" s="51">
        <f t="shared" si="6"/>
        <v>-10</v>
      </c>
      <c r="E97" s="35">
        <f t="shared" ref="E97:AB104" si="11">E27+E62</f>
        <v>5</v>
      </c>
      <c r="F97" s="36">
        <f t="shared" si="11"/>
        <v>1</v>
      </c>
      <c r="G97" s="36">
        <f t="shared" si="11"/>
        <v>0</v>
      </c>
      <c r="H97" s="36">
        <f t="shared" si="11"/>
        <v>0</v>
      </c>
      <c r="I97" s="36">
        <f t="shared" si="11"/>
        <v>0</v>
      </c>
      <c r="J97" s="36">
        <f t="shared" si="11"/>
        <v>0</v>
      </c>
      <c r="K97" s="36">
        <f t="shared" si="11"/>
        <v>0</v>
      </c>
      <c r="L97" s="36">
        <f t="shared" si="11"/>
        <v>2</v>
      </c>
      <c r="M97" s="36">
        <f t="shared" si="11"/>
        <v>5</v>
      </c>
      <c r="N97" s="36">
        <f t="shared" si="11"/>
        <v>19</v>
      </c>
      <c r="O97" s="36">
        <f t="shared" si="11"/>
        <v>22</v>
      </c>
      <c r="P97" s="36">
        <f t="shared" si="11"/>
        <v>22</v>
      </c>
      <c r="Q97" s="36">
        <f t="shared" si="11"/>
        <v>21</v>
      </c>
      <c r="R97" s="36">
        <f t="shared" si="11"/>
        <v>11</v>
      </c>
      <c r="S97" s="36">
        <f t="shared" si="11"/>
        <v>15</v>
      </c>
      <c r="T97" s="36">
        <f t="shared" si="11"/>
        <v>15</v>
      </c>
      <c r="U97" s="36">
        <f t="shared" si="11"/>
        <v>15</v>
      </c>
      <c r="V97" s="36">
        <f t="shared" si="11"/>
        <v>15</v>
      </c>
      <c r="W97" s="36">
        <f t="shared" si="11"/>
        <v>15</v>
      </c>
      <c r="X97" s="36">
        <f t="shared" si="11"/>
        <v>8</v>
      </c>
      <c r="Y97" s="36">
        <f t="shared" si="11"/>
        <v>0</v>
      </c>
      <c r="Z97" s="36">
        <f t="shared" si="11"/>
        <v>-10</v>
      </c>
      <c r="AA97" s="36">
        <f t="shared" si="11"/>
        <v>10</v>
      </c>
      <c r="AB97" s="37">
        <f t="shared" si="11"/>
        <v>15</v>
      </c>
    </row>
    <row r="98" spans="2:28" x14ac:dyDescent="0.25">
      <c r="B98" s="49" t="str">
        <f t="shared" si="4"/>
        <v>25.11.2020</v>
      </c>
      <c r="C98" s="50">
        <f t="shared" si="5"/>
        <v>715</v>
      </c>
      <c r="D98" s="51">
        <f t="shared" si="6"/>
        <v>-6</v>
      </c>
      <c r="E98" s="35">
        <f t="shared" si="11"/>
        <v>35</v>
      </c>
      <c r="F98" s="36">
        <f t="shared" si="11"/>
        <v>35</v>
      </c>
      <c r="G98" s="36">
        <f t="shared" si="11"/>
        <v>35</v>
      </c>
      <c r="H98" s="36">
        <f t="shared" si="11"/>
        <v>35</v>
      </c>
      <c r="I98" s="36">
        <f t="shared" si="11"/>
        <v>35</v>
      </c>
      <c r="J98" s="36">
        <f t="shared" si="11"/>
        <v>35</v>
      </c>
      <c r="K98" s="36">
        <f t="shared" si="11"/>
        <v>35</v>
      </c>
      <c r="L98" s="36">
        <f t="shared" si="11"/>
        <v>35</v>
      </c>
      <c r="M98" s="36">
        <f t="shared" si="11"/>
        <v>35</v>
      </c>
      <c r="N98" s="36">
        <f t="shared" si="11"/>
        <v>35</v>
      </c>
      <c r="O98" s="36">
        <f t="shared" si="11"/>
        <v>23</v>
      </c>
      <c r="P98" s="36">
        <f t="shared" si="11"/>
        <v>-6</v>
      </c>
      <c r="Q98" s="36">
        <f t="shared" si="11"/>
        <v>0</v>
      </c>
      <c r="R98" s="36">
        <f t="shared" si="11"/>
        <v>0</v>
      </c>
      <c r="S98" s="36">
        <f t="shared" si="11"/>
        <v>27</v>
      </c>
      <c r="T98" s="36">
        <f t="shared" si="11"/>
        <v>35</v>
      </c>
      <c r="U98" s="36">
        <f t="shared" si="11"/>
        <v>35</v>
      </c>
      <c r="V98" s="36">
        <f t="shared" si="11"/>
        <v>35</v>
      </c>
      <c r="W98" s="36">
        <f t="shared" si="11"/>
        <v>35</v>
      </c>
      <c r="X98" s="36">
        <f t="shared" si="11"/>
        <v>35</v>
      </c>
      <c r="Y98" s="36">
        <f t="shared" si="11"/>
        <v>35</v>
      </c>
      <c r="Z98" s="36">
        <f t="shared" si="11"/>
        <v>35</v>
      </c>
      <c r="AA98" s="36">
        <f t="shared" si="11"/>
        <v>35</v>
      </c>
      <c r="AB98" s="37">
        <f t="shared" si="11"/>
        <v>35</v>
      </c>
    </row>
    <row r="99" spans="2:28" x14ac:dyDescent="0.25">
      <c r="B99" s="49" t="str">
        <f t="shared" si="4"/>
        <v>26.11.2020</v>
      </c>
      <c r="C99" s="50">
        <f t="shared" si="5"/>
        <v>767</v>
      </c>
      <c r="D99" s="51">
        <f t="shared" si="6"/>
        <v>0</v>
      </c>
      <c r="E99" s="35">
        <f t="shared" si="11"/>
        <v>35</v>
      </c>
      <c r="F99" s="36">
        <f t="shared" si="11"/>
        <v>35</v>
      </c>
      <c r="G99" s="36">
        <f t="shared" si="11"/>
        <v>35</v>
      </c>
      <c r="H99" s="36">
        <f t="shared" si="11"/>
        <v>12</v>
      </c>
      <c r="I99" s="36">
        <f t="shared" si="11"/>
        <v>0</v>
      </c>
      <c r="J99" s="36">
        <f t="shared" si="11"/>
        <v>20</v>
      </c>
      <c r="K99" s="36">
        <f t="shared" si="11"/>
        <v>35</v>
      </c>
      <c r="L99" s="36">
        <f t="shared" si="11"/>
        <v>35</v>
      </c>
      <c r="M99" s="36">
        <f t="shared" si="11"/>
        <v>35</v>
      </c>
      <c r="N99" s="36">
        <f t="shared" si="11"/>
        <v>35</v>
      </c>
      <c r="O99" s="36">
        <f t="shared" si="11"/>
        <v>35</v>
      </c>
      <c r="P99" s="36">
        <f t="shared" si="11"/>
        <v>35</v>
      </c>
      <c r="Q99" s="36">
        <f t="shared" si="11"/>
        <v>35</v>
      </c>
      <c r="R99" s="36">
        <f t="shared" si="11"/>
        <v>35</v>
      </c>
      <c r="S99" s="36">
        <f t="shared" si="11"/>
        <v>35</v>
      </c>
      <c r="T99" s="36">
        <f t="shared" si="11"/>
        <v>35</v>
      </c>
      <c r="U99" s="36">
        <f t="shared" si="11"/>
        <v>35</v>
      </c>
      <c r="V99" s="36">
        <f t="shared" si="11"/>
        <v>35</v>
      </c>
      <c r="W99" s="36">
        <f t="shared" si="11"/>
        <v>35</v>
      </c>
      <c r="X99" s="36">
        <f t="shared" si="11"/>
        <v>35</v>
      </c>
      <c r="Y99" s="36">
        <f t="shared" si="11"/>
        <v>35</v>
      </c>
      <c r="Z99" s="36">
        <f t="shared" si="11"/>
        <v>35</v>
      </c>
      <c r="AA99" s="36">
        <f t="shared" si="11"/>
        <v>35</v>
      </c>
      <c r="AB99" s="37">
        <f t="shared" si="11"/>
        <v>35</v>
      </c>
    </row>
    <row r="100" spans="2:28" x14ac:dyDescent="0.25">
      <c r="B100" s="49" t="str">
        <f t="shared" si="4"/>
        <v>27.11.2020</v>
      </c>
      <c r="C100" s="50">
        <f t="shared" si="5"/>
        <v>840</v>
      </c>
      <c r="D100" s="51">
        <f t="shared" si="6"/>
        <v>0</v>
      </c>
      <c r="E100" s="35">
        <f t="shared" si="11"/>
        <v>35</v>
      </c>
      <c r="F100" s="36">
        <f t="shared" si="11"/>
        <v>35</v>
      </c>
      <c r="G100" s="36">
        <f t="shared" si="11"/>
        <v>35</v>
      </c>
      <c r="H100" s="36">
        <f t="shared" si="11"/>
        <v>35</v>
      </c>
      <c r="I100" s="36">
        <f t="shared" si="11"/>
        <v>35</v>
      </c>
      <c r="J100" s="36">
        <f t="shared" si="11"/>
        <v>35</v>
      </c>
      <c r="K100" s="36">
        <f t="shared" si="11"/>
        <v>35</v>
      </c>
      <c r="L100" s="36">
        <f t="shared" si="11"/>
        <v>35</v>
      </c>
      <c r="M100" s="36">
        <f t="shared" si="11"/>
        <v>35</v>
      </c>
      <c r="N100" s="36">
        <f t="shared" si="11"/>
        <v>35</v>
      </c>
      <c r="O100" s="36">
        <f t="shared" si="11"/>
        <v>35</v>
      </c>
      <c r="P100" s="36">
        <f t="shared" si="11"/>
        <v>35</v>
      </c>
      <c r="Q100" s="36">
        <f t="shared" si="11"/>
        <v>35</v>
      </c>
      <c r="R100" s="36">
        <f t="shared" si="11"/>
        <v>35</v>
      </c>
      <c r="S100" s="36">
        <f t="shared" si="11"/>
        <v>35</v>
      </c>
      <c r="T100" s="36">
        <f t="shared" si="11"/>
        <v>35</v>
      </c>
      <c r="U100" s="36">
        <f t="shared" si="11"/>
        <v>35</v>
      </c>
      <c r="V100" s="36">
        <f t="shared" si="11"/>
        <v>35</v>
      </c>
      <c r="W100" s="36">
        <f t="shared" si="11"/>
        <v>35</v>
      </c>
      <c r="X100" s="36">
        <f t="shared" si="11"/>
        <v>35</v>
      </c>
      <c r="Y100" s="36">
        <f t="shared" si="11"/>
        <v>35</v>
      </c>
      <c r="Z100" s="36">
        <f t="shared" si="11"/>
        <v>35</v>
      </c>
      <c r="AA100" s="36">
        <f t="shared" si="11"/>
        <v>35</v>
      </c>
      <c r="AB100" s="37">
        <f t="shared" si="11"/>
        <v>35</v>
      </c>
    </row>
    <row r="101" spans="2:28" x14ac:dyDescent="0.25">
      <c r="B101" s="49" t="str">
        <f t="shared" si="4"/>
        <v>28.11.2020</v>
      </c>
      <c r="C101" s="50">
        <f t="shared" si="5"/>
        <v>840</v>
      </c>
      <c r="D101" s="51">
        <f t="shared" si="6"/>
        <v>0</v>
      </c>
      <c r="E101" s="35">
        <f t="shared" si="11"/>
        <v>35</v>
      </c>
      <c r="F101" s="36">
        <f t="shared" si="11"/>
        <v>35</v>
      </c>
      <c r="G101" s="36">
        <f t="shared" si="11"/>
        <v>35</v>
      </c>
      <c r="H101" s="36">
        <f t="shared" si="11"/>
        <v>35</v>
      </c>
      <c r="I101" s="36">
        <f t="shared" si="11"/>
        <v>35</v>
      </c>
      <c r="J101" s="36">
        <f t="shared" si="11"/>
        <v>35</v>
      </c>
      <c r="K101" s="36">
        <f t="shared" si="11"/>
        <v>35</v>
      </c>
      <c r="L101" s="36">
        <f t="shared" si="11"/>
        <v>35</v>
      </c>
      <c r="M101" s="36">
        <f t="shared" si="11"/>
        <v>35</v>
      </c>
      <c r="N101" s="36">
        <f t="shared" si="11"/>
        <v>35</v>
      </c>
      <c r="O101" s="36">
        <f t="shared" si="11"/>
        <v>35</v>
      </c>
      <c r="P101" s="36">
        <f t="shared" si="11"/>
        <v>35</v>
      </c>
      <c r="Q101" s="36">
        <f t="shared" si="11"/>
        <v>35</v>
      </c>
      <c r="R101" s="36">
        <f t="shared" si="11"/>
        <v>35</v>
      </c>
      <c r="S101" s="36">
        <f t="shared" si="11"/>
        <v>35</v>
      </c>
      <c r="T101" s="36">
        <f t="shared" si="11"/>
        <v>35</v>
      </c>
      <c r="U101" s="36">
        <f t="shared" si="11"/>
        <v>35</v>
      </c>
      <c r="V101" s="36">
        <f t="shared" si="11"/>
        <v>35</v>
      </c>
      <c r="W101" s="36">
        <f t="shared" si="11"/>
        <v>35</v>
      </c>
      <c r="X101" s="36">
        <f t="shared" si="11"/>
        <v>35</v>
      </c>
      <c r="Y101" s="36">
        <f t="shared" si="11"/>
        <v>35</v>
      </c>
      <c r="Z101" s="36">
        <f t="shared" si="11"/>
        <v>35</v>
      </c>
      <c r="AA101" s="36">
        <f t="shared" si="11"/>
        <v>35</v>
      </c>
      <c r="AB101" s="37">
        <f t="shared" si="11"/>
        <v>35</v>
      </c>
    </row>
    <row r="102" spans="2:28" x14ac:dyDescent="0.25">
      <c r="B102" s="49" t="str">
        <f>B67</f>
        <v>29.11.2020</v>
      </c>
      <c r="C102" s="50">
        <f t="shared" si="5"/>
        <v>825</v>
      </c>
      <c r="D102" s="51">
        <f t="shared" si="6"/>
        <v>0</v>
      </c>
      <c r="E102" s="35">
        <f t="shared" si="11"/>
        <v>35</v>
      </c>
      <c r="F102" s="36">
        <f t="shared" si="11"/>
        <v>35</v>
      </c>
      <c r="G102" s="36">
        <f t="shared" si="11"/>
        <v>35</v>
      </c>
      <c r="H102" s="36">
        <f t="shared" si="11"/>
        <v>35</v>
      </c>
      <c r="I102" s="36">
        <f t="shared" si="11"/>
        <v>35</v>
      </c>
      <c r="J102" s="36">
        <f t="shared" si="11"/>
        <v>35</v>
      </c>
      <c r="K102" s="36">
        <f t="shared" si="11"/>
        <v>35</v>
      </c>
      <c r="L102" s="36">
        <f t="shared" si="11"/>
        <v>35</v>
      </c>
      <c r="M102" s="36">
        <f t="shared" si="11"/>
        <v>35</v>
      </c>
      <c r="N102" s="36">
        <f t="shared" si="11"/>
        <v>35</v>
      </c>
      <c r="O102" s="36">
        <f t="shared" si="11"/>
        <v>35</v>
      </c>
      <c r="P102" s="36">
        <f t="shared" si="11"/>
        <v>35</v>
      </c>
      <c r="Q102" s="36">
        <f t="shared" si="11"/>
        <v>35</v>
      </c>
      <c r="R102" s="36">
        <f t="shared" si="11"/>
        <v>35</v>
      </c>
      <c r="S102" s="36">
        <f t="shared" si="11"/>
        <v>35</v>
      </c>
      <c r="T102" s="36">
        <f t="shared" si="11"/>
        <v>35</v>
      </c>
      <c r="U102" s="36">
        <f t="shared" si="11"/>
        <v>35</v>
      </c>
      <c r="V102" s="36">
        <f t="shared" si="11"/>
        <v>35</v>
      </c>
      <c r="W102" s="36">
        <f t="shared" si="11"/>
        <v>35</v>
      </c>
      <c r="X102" s="36">
        <f t="shared" si="11"/>
        <v>35</v>
      </c>
      <c r="Y102" s="36">
        <f t="shared" si="11"/>
        <v>35</v>
      </c>
      <c r="Z102" s="36">
        <f t="shared" si="11"/>
        <v>35</v>
      </c>
      <c r="AA102" s="36">
        <f t="shared" si="11"/>
        <v>35</v>
      </c>
      <c r="AB102" s="37">
        <f t="shared" si="11"/>
        <v>20</v>
      </c>
    </row>
    <row r="103" spans="2:28" x14ac:dyDescent="0.25">
      <c r="B103" s="49" t="str">
        <f t="shared" si="4"/>
        <v>30.11.2020</v>
      </c>
      <c r="C103" s="50">
        <f t="shared" si="5"/>
        <v>692</v>
      </c>
      <c r="D103" s="51">
        <f t="shared" si="6"/>
        <v>-8</v>
      </c>
      <c r="E103" s="35">
        <f t="shared" si="11"/>
        <v>32</v>
      </c>
      <c r="F103" s="36">
        <f t="shared" si="11"/>
        <v>-8</v>
      </c>
      <c r="G103" s="36">
        <f t="shared" si="11"/>
        <v>0</v>
      </c>
      <c r="H103" s="36">
        <f t="shared" si="11"/>
        <v>0</v>
      </c>
      <c r="I103" s="36">
        <f t="shared" si="11"/>
        <v>11</v>
      </c>
      <c r="J103" s="36">
        <f t="shared" si="11"/>
        <v>35</v>
      </c>
      <c r="K103" s="36">
        <f t="shared" si="11"/>
        <v>35</v>
      </c>
      <c r="L103" s="36">
        <f t="shared" si="11"/>
        <v>35</v>
      </c>
      <c r="M103" s="36">
        <f t="shared" si="11"/>
        <v>19</v>
      </c>
      <c r="N103" s="36">
        <f t="shared" si="11"/>
        <v>35</v>
      </c>
      <c r="O103" s="36">
        <f t="shared" si="11"/>
        <v>35</v>
      </c>
      <c r="P103" s="36">
        <f t="shared" si="11"/>
        <v>35</v>
      </c>
      <c r="Q103" s="36">
        <f t="shared" si="11"/>
        <v>35</v>
      </c>
      <c r="R103" s="36">
        <f t="shared" si="11"/>
        <v>35</v>
      </c>
      <c r="S103" s="36">
        <f t="shared" si="11"/>
        <v>35</v>
      </c>
      <c r="T103" s="36">
        <f t="shared" si="11"/>
        <v>35</v>
      </c>
      <c r="U103" s="36">
        <f t="shared" si="11"/>
        <v>35</v>
      </c>
      <c r="V103" s="36">
        <f t="shared" si="11"/>
        <v>35</v>
      </c>
      <c r="W103" s="36">
        <f t="shared" si="11"/>
        <v>35</v>
      </c>
      <c r="X103" s="36">
        <f t="shared" si="11"/>
        <v>35</v>
      </c>
      <c r="Y103" s="36">
        <f t="shared" si="11"/>
        <v>35</v>
      </c>
      <c r="Z103" s="36">
        <f t="shared" si="11"/>
        <v>35</v>
      </c>
      <c r="AA103" s="36">
        <f t="shared" si="11"/>
        <v>35</v>
      </c>
      <c r="AB103" s="37">
        <f t="shared" si="11"/>
        <v>35</v>
      </c>
    </row>
    <row r="104" spans="2:28" x14ac:dyDescent="0.25">
      <c r="B104" s="52" t="str">
        <f t="shared" si="4"/>
        <v>31.11.2020</v>
      </c>
      <c r="C104" s="53">
        <f t="shared" si="5"/>
        <v>0</v>
      </c>
      <c r="D104" s="54">
        <f t="shared" si="6"/>
        <v>0</v>
      </c>
      <c r="E104" s="55">
        <f t="shared" si="11"/>
        <v>0</v>
      </c>
      <c r="F104" s="56">
        <f t="shared" si="11"/>
        <v>0</v>
      </c>
      <c r="G104" s="56">
        <f t="shared" si="11"/>
        <v>0</v>
      </c>
      <c r="H104" s="56">
        <f t="shared" si="11"/>
        <v>0</v>
      </c>
      <c r="I104" s="56">
        <f t="shared" si="11"/>
        <v>0</v>
      </c>
      <c r="J104" s="56">
        <f t="shared" si="11"/>
        <v>0</v>
      </c>
      <c r="K104" s="56">
        <f t="shared" si="11"/>
        <v>0</v>
      </c>
      <c r="L104" s="56">
        <f t="shared" si="11"/>
        <v>0</v>
      </c>
      <c r="M104" s="56">
        <f t="shared" si="11"/>
        <v>0</v>
      </c>
      <c r="N104" s="56">
        <f t="shared" si="11"/>
        <v>0</v>
      </c>
      <c r="O104" s="56">
        <f t="shared" si="11"/>
        <v>0</v>
      </c>
      <c r="P104" s="56">
        <f t="shared" si="11"/>
        <v>0</v>
      </c>
      <c r="Q104" s="56">
        <f t="shared" si="11"/>
        <v>0</v>
      </c>
      <c r="R104" s="56">
        <f t="shared" si="11"/>
        <v>0</v>
      </c>
      <c r="S104" s="56">
        <f t="shared" si="11"/>
        <v>0</v>
      </c>
      <c r="T104" s="56">
        <f t="shared" si="11"/>
        <v>0</v>
      </c>
      <c r="U104" s="56">
        <f t="shared" si="11"/>
        <v>0</v>
      </c>
      <c r="V104" s="56">
        <f t="shared" si="11"/>
        <v>0</v>
      </c>
      <c r="W104" s="56">
        <f t="shared" si="11"/>
        <v>0</v>
      </c>
      <c r="X104" s="56">
        <f t="shared" si="11"/>
        <v>0</v>
      </c>
      <c r="Y104" s="56">
        <f t="shared" si="11"/>
        <v>0</v>
      </c>
      <c r="Z104" s="56">
        <f t="shared" si="11"/>
        <v>0</v>
      </c>
      <c r="AA104" s="56">
        <f t="shared" si="11"/>
        <v>0</v>
      </c>
      <c r="AB104" s="57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opLeftCell="A8" zoomScaleNormal="100" workbookViewId="0">
      <selection activeCell="E33" sqref="E33:AB33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5.28515625" style="1" bestFit="1" customWidth="1"/>
    <col min="5" max="16384" width="9.140625" style="1"/>
  </cols>
  <sheetData>
    <row r="2" spans="2:28" ht="23.25" x14ac:dyDescent="0.35">
      <c r="B2" s="106" t="s">
        <v>38</v>
      </c>
      <c r="C2" s="108" t="s">
        <v>39</v>
      </c>
      <c r="D2" s="109"/>
      <c r="E2" s="112" t="s">
        <v>40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</row>
    <row r="3" spans="2:28" ht="15.75" customHeight="1" thickBot="1" x14ac:dyDescent="0.3">
      <c r="B3" s="107"/>
      <c r="C3" s="110"/>
      <c r="D3" s="111"/>
      <c r="E3" s="31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2" t="s">
        <v>14</v>
      </c>
      <c r="R3" s="32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59" t="s">
        <v>25</v>
      </c>
    </row>
    <row r="4" spans="2:28" x14ac:dyDescent="0.25">
      <c r="B4" s="60" t="str">
        <f>'Angazirana aFRR energija'!B4</f>
        <v>01.11.2020</v>
      </c>
      <c r="C4" s="115">
        <f>SUM(E4:AB4)</f>
        <v>360.64499999999998</v>
      </c>
      <c r="D4" s="102"/>
      <c r="E4" s="46">
        <v>-8.9429999999999996</v>
      </c>
      <c r="F4" s="47">
        <v>-6.2709999999999999</v>
      </c>
      <c r="G4" s="47">
        <v>19.331</v>
      </c>
      <c r="H4" s="47">
        <v>24.167999999999999</v>
      </c>
      <c r="I4" s="47">
        <v>32.776000000000003</v>
      </c>
      <c r="J4" s="47">
        <v>23.016999999999999</v>
      </c>
      <c r="K4" s="47">
        <v>25.533999999999999</v>
      </c>
      <c r="L4" s="47">
        <v>11.055</v>
      </c>
      <c r="M4" s="47">
        <v>3.6110000000000002</v>
      </c>
      <c r="N4" s="47">
        <v>2.7360000000000002</v>
      </c>
      <c r="O4" s="47">
        <v>17.637</v>
      </c>
      <c r="P4" s="47">
        <v>29.405999999999999</v>
      </c>
      <c r="Q4" s="47">
        <v>36.506999999999998</v>
      </c>
      <c r="R4" s="47">
        <v>25.154</v>
      </c>
      <c r="S4" s="47">
        <v>95.212000000000003</v>
      </c>
      <c r="T4" s="47">
        <v>66.84</v>
      </c>
      <c r="U4" s="47">
        <v>-23.327999999999999</v>
      </c>
      <c r="V4" s="47">
        <v>-18.324000000000002</v>
      </c>
      <c r="W4" s="47">
        <v>-16.291</v>
      </c>
      <c r="X4" s="47">
        <v>5.01</v>
      </c>
      <c r="Y4" s="47">
        <v>-3.919</v>
      </c>
      <c r="Z4" s="47">
        <v>-14.558999999999999</v>
      </c>
      <c r="AA4" s="47">
        <v>-10.164</v>
      </c>
      <c r="AB4" s="61">
        <v>44.45</v>
      </c>
    </row>
    <row r="5" spans="2:28" x14ac:dyDescent="0.25">
      <c r="B5" s="62" t="str">
        <f>'Angazirana aFRR energija'!B5</f>
        <v>02.11.2020</v>
      </c>
      <c r="C5" s="101">
        <f t="shared" ref="C5:C34" si="0">SUM(E5:AB5)</f>
        <v>253.98399999999998</v>
      </c>
      <c r="D5" s="102"/>
      <c r="E5" s="35">
        <v>62.139000000000003</v>
      </c>
      <c r="F5" s="36">
        <v>22.297999999999998</v>
      </c>
      <c r="G5" s="36">
        <v>10.494</v>
      </c>
      <c r="H5" s="36">
        <v>23.739000000000001</v>
      </c>
      <c r="I5" s="36">
        <v>34.738</v>
      </c>
      <c r="J5" s="36">
        <v>10.881</v>
      </c>
      <c r="K5" s="36">
        <v>-4.1319999999999997</v>
      </c>
      <c r="L5" s="36">
        <v>-25.876000000000001</v>
      </c>
      <c r="M5" s="36">
        <v>-30.289000000000001</v>
      </c>
      <c r="N5" s="36">
        <v>13.699</v>
      </c>
      <c r="O5" s="36">
        <v>10.348000000000001</v>
      </c>
      <c r="P5" s="36">
        <v>-6.62</v>
      </c>
      <c r="Q5" s="36">
        <v>-8.875</v>
      </c>
      <c r="R5" s="36">
        <v>-11.532999999999999</v>
      </c>
      <c r="S5" s="36">
        <v>-0.72099999999999997</v>
      </c>
      <c r="T5" s="36">
        <v>-0.65200000000000002</v>
      </c>
      <c r="U5" s="36">
        <v>3.17</v>
      </c>
      <c r="V5" s="36">
        <v>-0.36599999999999999</v>
      </c>
      <c r="W5" s="36">
        <v>3.5000000000000003E-2</v>
      </c>
      <c r="X5" s="36">
        <v>13.275</v>
      </c>
      <c r="Y5" s="36">
        <v>18.498000000000001</v>
      </c>
      <c r="Z5" s="36">
        <v>28.803999999999998</v>
      </c>
      <c r="AA5" s="36">
        <v>30.998000000000001</v>
      </c>
      <c r="AB5" s="63">
        <v>59.932000000000002</v>
      </c>
    </row>
    <row r="6" spans="2:28" x14ac:dyDescent="0.25">
      <c r="B6" s="62" t="str">
        <f>'Angazirana aFRR energija'!B6</f>
        <v>03.11.2020</v>
      </c>
      <c r="C6" s="101">
        <f t="shared" si="0"/>
        <v>1040.3779999999995</v>
      </c>
      <c r="D6" s="102"/>
      <c r="E6" s="35">
        <v>29.75</v>
      </c>
      <c r="F6" s="36">
        <v>77.286000000000001</v>
      </c>
      <c r="G6" s="36">
        <v>117.163</v>
      </c>
      <c r="H6" s="36">
        <v>133.68199999999999</v>
      </c>
      <c r="I6" s="36">
        <v>135.87799999999999</v>
      </c>
      <c r="J6" s="36">
        <v>118.124</v>
      </c>
      <c r="K6" s="36">
        <v>109.896</v>
      </c>
      <c r="L6" s="36">
        <v>78.494</v>
      </c>
      <c r="M6" s="36">
        <v>58.92</v>
      </c>
      <c r="N6" s="36">
        <v>3.5819999999999999</v>
      </c>
      <c r="O6" s="36">
        <v>-2.0419999999999998</v>
      </c>
      <c r="P6" s="36">
        <v>28.288</v>
      </c>
      <c r="Q6" s="36">
        <v>28.224</v>
      </c>
      <c r="R6" s="36">
        <v>-0.97399999999999998</v>
      </c>
      <c r="S6" s="36">
        <v>-0.56599999999999995</v>
      </c>
      <c r="T6" s="36">
        <v>-8.3179999999999996</v>
      </c>
      <c r="U6" s="36">
        <v>18.597000000000001</v>
      </c>
      <c r="V6" s="36">
        <v>28.526</v>
      </c>
      <c r="W6" s="36">
        <v>25.588999999999999</v>
      </c>
      <c r="X6" s="36">
        <v>23.068000000000001</v>
      </c>
      <c r="Y6" s="36">
        <v>12.752000000000001</v>
      </c>
      <c r="Z6" s="36">
        <v>4.4489999999999998</v>
      </c>
      <c r="AA6" s="36">
        <v>3.036</v>
      </c>
      <c r="AB6" s="63">
        <v>16.974</v>
      </c>
    </row>
    <row r="7" spans="2:28" x14ac:dyDescent="0.25">
      <c r="B7" s="62" t="str">
        <f>'Angazirana aFRR energija'!B7</f>
        <v>04.11.2020</v>
      </c>
      <c r="C7" s="101">
        <f t="shared" si="0"/>
        <v>44.835999999999999</v>
      </c>
      <c r="D7" s="102"/>
      <c r="E7" s="35">
        <v>-33.442</v>
      </c>
      <c r="F7" s="36">
        <v>6.2480000000000002</v>
      </c>
      <c r="G7" s="36">
        <v>24.928000000000001</v>
      </c>
      <c r="H7" s="36">
        <v>30.202000000000002</v>
      </c>
      <c r="I7" s="36">
        <v>25.574999999999999</v>
      </c>
      <c r="J7" s="36">
        <v>3.1309999999999998</v>
      </c>
      <c r="K7" s="36">
        <v>-11.743</v>
      </c>
      <c r="L7" s="36">
        <v>-19.701000000000001</v>
      </c>
      <c r="M7" s="36">
        <v>-11.919</v>
      </c>
      <c r="N7" s="36">
        <v>-6.6420000000000003</v>
      </c>
      <c r="O7" s="36">
        <v>-4.8920000000000003</v>
      </c>
      <c r="P7" s="36">
        <v>-0.35399999999999998</v>
      </c>
      <c r="Q7" s="36">
        <v>-3.5999999999999997E-2</v>
      </c>
      <c r="R7" s="36">
        <v>-6.423</v>
      </c>
      <c r="S7" s="36">
        <v>2.1549999999999998</v>
      </c>
      <c r="T7" s="36">
        <v>1.9410000000000001</v>
      </c>
      <c r="U7" s="36">
        <v>-9.6000000000000002E-2</v>
      </c>
      <c r="V7" s="36">
        <v>8.4420000000000002</v>
      </c>
      <c r="W7" s="36">
        <v>12.627000000000001</v>
      </c>
      <c r="X7" s="36">
        <v>10.871</v>
      </c>
      <c r="Y7" s="36">
        <v>10.913</v>
      </c>
      <c r="Z7" s="36">
        <v>-7.8819999999999997</v>
      </c>
      <c r="AA7" s="36">
        <v>-0.72799999999999998</v>
      </c>
      <c r="AB7" s="63">
        <v>11.661</v>
      </c>
    </row>
    <row r="8" spans="2:28" x14ac:dyDescent="0.25">
      <c r="B8" s="62" t="str">
        <f>'Angazirana aFRR energija'!B8</f>
        <v>05.11.2020</v>
      </c>
      <c r="C8" s="101">
        <f t="shared" si="0"/>
        <v>-206.49099999999996</v>
      </c>
      <c r="D8" s="102"/>
      <c r="E8" s="35">
        <v>-3.1779999999999999</v>
      </c>
      <c r="F8" s="36">
        <v>-5.87</v>
      </c>
      <c r="G8" s="36">
        <v>12.151999999999999</v>
      </c>
      <c r="H8" s="36">
        <v>32.813000000000002</v>
      </c>
      <c r="I8" s="36">
        <v>36.625999999999998</v>
      </c>
      <c r="J8" s="36">
        <v>11.188000000000001</v>
      </c>
      <c r="K8" s="36">
        <v>-12.452999999999999</v>
      </c>
      <c r="L8" s="36">
        <v>-5.97</v>
      </c>
      <c r="M8" s="36">
        <v>-14.295999999999999</v>
      </c>
      <c r="N8" s="36">
        <v>-27.657</v>
      </c>
      <c r="O8" s="36">
        <v>-28.164999999999999</v>
      </c>
      <c r="P8" s="36">
        <v>-23.247</v>
      </c>
      <c r="Q8" s="36">
        <v>-25.437000000000001</v>
      </c>
      <c r="R8" s="36">
        <v>-39.860999999999997</v>
      </c>
      <c r="S8" s="36">
        <v>-40.69</v>
      </c>
      <c r="T8" s="36">
        <v>-32.777999999999999</v>
      </c>
      <c r="U8" s="36">
        <v>-25.742000000000001</v>
      </c>
      <c r="V8" s="36">
        <v>-27.222999999999999</v>
      </c>
      <c r="W8" s="36">
        <v>-3.1859999999999999</v>
      </c>
      <c r="X8" s="36">
        <v>-20.606999999999999</v>
      </c>
      <c r="Y8" s="36">
        <v>12.252000000000001</v>
      </c>
      <c r="Z8" s="36">
        <v>15.786</v>
      </c>
      <c r="AA8" s="36">
        <v>-1.103</v>
      </c>
      <c r="AB8" s="63">
        <v>10.154999999999999</v>
      </c>
    </row>
    <row r="9" spans="2:28" x14ac:dyDescent="0.25">
      <c r="B9" s="62" t="str">
        <f>'Angazirana aFRR energija'!B9</f>
        <v>06.11.2020</v>
      </c>
      <c r="C9" s="101">
        <f t="shared" si="0"/>
        <v>71.812000000000012</v>
      </c>
      <c r="D9" s="102"/>
      <c r="E9" s="35">
        <v>9.5730000000000004</v>
      </c>
      <c r="F9" s="36">
        <v>7.1790000000000003</v>
      </c>
      <c r="G9" s="36">
        <v>33.002000000000002</v>
      </c>
      <c r="H9" s="36">
        <v>49.536999999999999</v>
      </c>
      <c r="I9" s="36">
        <v>36.726999999999997</v>
      </c>
      <c r="J9" s="36">
        <v>-1.8</v>
      </c>
      <c r="K9" s="36">
        <v>-20.905999999999999</v>
      </c>
      <c r="L9" s="36">
        <v>-11.000999999999999</v>
      </c>
      <c r="M9" s="36">
        <v>-24.361999999999998</v>
      </c>
      <c r="N9" s="36">
        <v>3.9609999999999999</v>
      </c>
      <c r="O9" s="36">
        <v>0.78300000000000003</v>
      </c>
      <c r="P9" s="36">
        <v>3.1560000000000001</v>
      </c>
      <c r="Q9" s="36">
        <v>3.6139999999999999</v>
      </c>
      <c r="R9" s="36">
        <v>0.184</v>
      </c>
      <c r="S9" s="36">
        <v>22.524999999999999</v>
      </c>
      <c r="T9" s="36">
        <v>15.125</v>
      </c>
      <c r="U9" s="36">
        <v>-5.0110000000000001</v>
      </c>
      <c r="V9" s="36">
        <v>-9.1509999999999998</v>
      </c>
      <c r="W9" s="36">
        <v>-1.9350000000000001</v>
      </c>
      <c r="X9" s="36">
        <v>-7.274</v>
      </c>
      <c r="Y9" s="36">
        <v>-6.2770000000000001</v>
      </c>
      <c r="Z9" s="36">
        <v>2.4769999999999999</v>
      </c>
      <c r="AA9" s="36">
        <v>-23.568000000000001</v>
      </c>
      <c r="AB9" s="63">
        <v>-4.7460000000000004</v>
      </c>
    </row>
    <row r="10" spans="2:28" x14ac:dyDescent="0.25">
      <c r="B10" s="62" t="str">
        <f>'Angazirana aFRR energija'!B10</f>
        <v>07.11.2020</v>
      </c>
      <c r="C10" s="101">
        <f t="shared" si="0"/>
        <v>-220.83700000000002</v>
      </c>
      <c r="D10" s="102"/>
      <c r="E10" s="35">
        <v>-21.710999999999999</v>
      </c>
      <c r="F10" s="36">
        <v>-17.745000000000001</v>
      </c>
      <c r="G10" s="36">
        <v>2.8450000000000002</v>
      </c>
      <c r="H10" s="36">
        <v>24.163</v>
      </c>
      <c r="I10" s="36">
        <v>35.837000000000003</v>
      </c>
      <c r="J10" s="36">
        <v>11.904999999999999</v>
      </c>
      <c r="K10" s="36">
        <v>3.339</v>
      </c>
      <c r="L10" s="36">
        <v>-9.7829999999999995</v>
      </c>
      <c r="M10" s="36">
        <v>-30.760999999999999</v>
      </c>
      <c r="N10" s="36">
        <v>-18.251000000000001</v>
      </c>
      <c r="O10" s="36">
        <v>-14.561999999999999</v>
      </c>
      <c r="P10" s="36">
        <v>-27.356999999999999</v>
      </c>
      <c r="Q10" s="36">
        <v>-26.062000000000001</v>
      </c>
      <c r="R10" s="36">
        <v>-27.931999999999999</v>
      </c>
      <c r="S10" s="36">
        <v>-20.875</v>
      </c>
      <c r="T10" s="36">
        <v>-14.818</v>
      </c>
      <c r="U10" s="36">
        <v>-22.655999999999999</v>
      </c>
      <c r="V10" s="36">
        <v>-13.513999999999999</v>
      </c>
      <c r="W10" s="36">
        <v>3.7330000000000001</v>
      </c>
      <c r="X10" s="36">
        <v>-8.3219999999999992</v>
      </c>
      <c r="Y10" s="36">
        <v>-6.3470000000000004</v>
      </c>
      <c r="Z10" s="36">
        <v>-13.260999999999999</v>
      </c>
      <c r="AA10" s="36">
        <v>-13.827</v>
      </c>
      <c r="AB10" s="63">
        <v>5.125</v>
      </c>
    </row>
    <row r="11" spans="2:28" x14ac:dyDescent="0.25">
      <c r="B11" s="62" t="str">
        <f>'Angazirana aFRR energija'!B11</f>
        <v>08.11.2020</v>
      </c>
      <c r="C11" s="101">
        <f t="shared" si="0"/>
        <v>-665.88700000000006</v>
      </c>
      <c r="D11" s="102"/>
      <c r="E11" s="35">
        <v>-18.082000000000001</v>
      </c>
      <c r="F11" s="36">
        <v>-19.006</v>
      </c>
      <c r="G11" s="36">
        <v>-21.646000000000001</v>
      </c>
      <c r="H11" s="36">
        <v>-8.77</v>
      </c>
      <c r="I11" s="36">
        <v>4.3630000000000004</v>
      </c>
      <c r="J11" s="36">
        <v>-27.064</v>
      </c>
      <c r="K11" s="36">
        <v>-37.595999999999997</v>
      </c>
      <c r="L11" s="36">
        <v>-35.540999999999997</v>
      </c>
      <c r="M11" s="36">
        <v>-76.837000000000003</v>
      </c>
      <c r="N11" s="36">
        <v>-53.843000000000004</v>
      </c>
      <c r="O11" s="36">
        <v>-65.617999999999995</v>
      </c>
      <c r="P11" s="36">
        <v>-30.292999999999999</v>
      </c>
      <c r="Q11" s="36">
        <v>-11.098000000000001</v>
      </c>
      <c r="R11" s="36">
        <v>-14.76</v>
      </c>
      <c r="S11" s="36">
        <v>-34.588000000000001</v>
      </c>
      <c r="T11" s="36">
        <v>-39.771000000000001</v>
      </c>
      <c r="U11" s="36">
        <v>-48.042999999999999</v>
      </c>
      <c r="V11" s="36">
        <v>-62.985999999999997</v>
      </c>
      <c r="W11" s="36">
        <v>-32.972999999999999</v>
      </c>
      <c r="X11" s="36">
        <v>-13.196999999999999</v>
      </c>
      <c r="Y11" s="36">
        <v>-7.6440000000000001</v>
      </c>
      <c r="Z11" s="36">
        <v>-4.8550000000000004</v>
      </c>
      <c r="AA11" s="36">
        <v>-2.0049999999999999</v>
      </c>
      <c r="AB11" s="63">
        <v>-4.0339999999999998</v>
      </c>
    </row>
    <row r="12" spans="2:28" x14ac:dyDescent="0.25">
      <c r="B12" s="62" t="str">
        <f>'Angazirana aFRR energija'!B12</f>
        <v>09.11.2020</v>
      </c>
      <c r="C12" s="101">
        <f t="shared" si="0"/>
        <v>-677.86400000000003</v>
      </c>
      <c r="D12" s="102"/>
      <c r="E12" s="35">
        <v>-36.606000000000002</v>
      </c>
      <c r="F12" s="36">
        <v>-50.106999999999999</v>
      </c>
      <c r="G12" s="36">
        <v>-32.988999999999997</v>
      </c>
      <c r="H12" s="36">
        <v>-19.844999999999999</v>
      </c>
      <c r="I12" s="36">
        <v>-21.638000000000002</v>
      </c>
      <c r="J12" s="36">
        <v>-35.503999999999998</v>
      </c>
      <c r="K12" s="36">
        <v>-40.389000000000003</v>
      </c>
      <c r="L12" s="36">
        <v>-49.359000000000002</v>
      </c>
      <c r="M12" s="36">
        <v>-86.5</v>
      </c>
      <c r="N12" s="36">
        <v>-3.0539999999999998</v>
      </c>
      <c r="O12" s="36">
        <v>-11.749000000000001</v>
      </c>
      <c r="P12" s="36">
        <v>-0.26800000000000002</v>
      </c>
      <c r="Q12" s="36">
        <v>-4.6559999999999997</v>
      </c>
      <c r="R12" s="36">
        <v>-12.355</v>
      </c>
      <c r="S12" s="36">
        <v>-95.887</v>
      </c>
      <c r="T12" s="36">
        <v>-44.072000000000003</v>
      </c>
      <c r="U12" s="36">
        <v>-32.64</v>
      </c>
      <c r="V12" s="36">
        <v>-4.7729999999999997</v>
      </c>
      <c r="W12" s="36">
        <v>-9.3670000000000009</v>
      </c>
      <c r="X12" s="36">
        <v>-21.317</v>
      </c>
      <c r="Y12" s="36">
        <v>-19.34</v>
      </c>
      <c r="Z12" s="36">
        <v>-7.9489999999999998</v>
      </c>
      <c r="AA12" s="36">
        <v>-26.629000000000001</v>
      </c>
      <c r="AB12" s="63">
        <v>-10.871</v>
      </c>
    </row>
    <row r="13" spans="2:28" x14ac:dyDescent="0.25">
      <c r="B13" s="62" t="str">
        <f>'Angazirana aFRR energija'!B13</f>
        <v>10.11.2020</v>
      </c>
      <c r="C13" s="101">
        <f t="shared" si="0"/>
        <v>-389.61099999999999</v>
      </c>
      <c r="D13" s="102"/>
      <c r="E13" s="35">
        <v>-6.6870000000000003</v>
      </c>
      <c r="F13" s="36">
        <v>-25.893999999999998</v>
      </c>
      <c r="G13" s="36">
        <v>-18.815999999999999</v>
      </c>
      <c r="H13" s="36">
        <v>-18.081</v>
      </c>
      <c r="I13" s="36">
        <v>-20.96</v>
      </c>
      <c r="J13" s="36">
        <v>-37.226999999999997</v>
      </c>
      <c r="K13" s="36">
        <v>-29.574000000000002</v>
      </c>
      <c r="L13" s="36">
        <v>-67.594999999999999</v>
      </c>
      <c r="M13" s="36">
        <v>-70.826999999999998</v>
      </c>
      <c r="N13" s="36">
        <v>-20.911000000000001</v>
      </c>
      <c r="O13" s="36">
        <v>-19.404</v>
      </c>
      <c r="P13" s="36">
        <v>-2.2450000000000001</v>
      </c>
      <c r="Q13" s="36">
        <v>5.6970000000000001</v>
      </c>
      <c r="R13" s="36">
        <v>-24.472000000000001</v>
      </c>
      <c r="S13" s="36">
        <v>-0.112</v>
      </c>
      <c r="T13" s="36">
        <v>-9.5839999999999996</v>
      </c>
      <c r="U13" s="36">
        <v>-18.216999999999999</v>
      </c>
      <c r="V13" s="36">
        <v>-5.8819999999999997</v>
      </c>
      <c r="W13" s="36">
        <v>-4.327</v>
      </c>
      <c r="X13" s="36">
        <v>2.4809999999999999</v>
      </c>
      <c r="Y13" s="36">
        <v>3.34</v>
      </c>
      <c r="Z13" s="36">
        <v>-0.245</v>
      </c>
      <c r="AA13" s="36">
        <v>-12.525</v>
      </c>
      <c r="AB13" s="63">
        <v>12.456</v>
      </c>
    </row>
    <row r="14" spans="2:28" x14ac:dyDescent="0.25">
      <c r="B14" s="62" t="str">
        <f>'Angazirana aFRR energija'!B14</f>
        <v>11.11.2020</v>
      </c>
      <c r="C14" s="101">
        <f t="shared" si="0"/>
        <v>-583.54100000000005</v>
      </c>
      <c r="D14" s="102"/>
      <c r="E14" s="35">
        <v>0.745</v>
      </c>
      <c r="F14" s="36">
        <v>6.5960000000000001</v>
      </c>
      <c r="G14" s="36">
        <v>1.1140000000000001</v>
      </c>
      <c r="H14" s="36">
        <v>1.194</v>
      </c>
      <c r="I14" s="36">
        <v>-1.0740000000000001</v>
      </c>
      <c r="J14" s="36">
        <v>-42.939</v>
      </c>
      <c r="K14" s="36">
        <v>-19.625</v>
      </c>
      <c r="L14" s="36">
        <v>-30.526</v>
      </c>
      <c r="M14" s="36">
        <v>-49.347999999999999</v>
      </c>
      <c r="N14" s="36">
        <v>-27.221</v>
      </c>
      <c r="O14" s="36">
        <v>-32.819000000000003</v>
      </c>
      <c r="P14" s="36">
        <v>-53.619</v>
      </c>
      <c r="Q14" s="36">
        <v>-46.926000000000002</v>
      </c>
      <c r="R14" s="36">
        <v>-39.241</v>
      </c>
      <c r="S14" s="36">
        <v>-63.406999999999996</v>
      </c>
      <c r="T14" s="36">
        <v>-73.471999999999994</v>
      </c>
      <c r="U14" s="36">
        <v>-58.872999999999998</v>
      </c>
      <c r="V14" s="36">
        <v>-8.1959999999999997</v>
      </c>
      <c r="W14" s="36">
        <v>-8.4990000000000006</v>
      </c>
      <c r="X14" s="36">
        <v>-6.0579999999999998</v>
      </c>
      <c r="Y14" s="36">
        <v>-6.5860000000000003</v>
      </c>
      <c r="Z14" s="36">
        <v>-8.9879999999999995</v>
      </c>
      <c r="AA14" s="36">
        <v>-18.626000000000001</v>
      </c>
      <c r="AB14" s="63">
        <v>2.8530000000000002</v>
      </c>
    </row>
    <row r="15" spans="2:28" x14ac:dyDescent="0.25">
      <c r="B15" s="62" t="str">
        <f>'Angazirana aFRR energija'!B15</f>
        <v>12.11.2020</v>
      </c>
      <c r="C15" s="101">
        <f t="shared" si="0"/>
        <v>-568.36500000000012</v>
      </c>
      <c r="D15" s="102"/>
      <c r="E15" s="35">
        <v>-64.331000000000003</v>
      </c>
      <c r="F15" s="36">
        <v>-48.195999999999998</v>
      </c>
      <c r="G15" s="36">
        <v>-30.459</v>
      </c>
      <c r="H15" s="36">
        <v>-23.420999999999999</v>
      </c>
      <c r="I15" s="36">
        <v>-28.417000000000002</v>
      </c>
      <c r="J15" s="36">
        <v>-26.853999999999999</v>
      </c>
      <c r="K15" s="36">
        <v>-20.954999999999998</v>
      </c>
      <c r="L15" s="36">
        <v>-40.944000000000003</v>
      </c>
      <c r="M15" s="36">
        <v>-58.491</v>
      </c>
      <c r="N15" s="36">
        <v>3.83</v>
      </c>
      <c r="O15" s="36">
        <v>-12.629</v>
      </c>
      <c r="P15" s="36">
        <v>-35.927999999999997</v>
      </c>
      <c r="Q15" s="36">
        <v>-1.704</v>
      </c>
      <c r="R15" s="36">
        <v>10.42</v>
      </c>
      <c r="S15" s="36">
        <v>-40.512999999999998</v>
      </c>
      <c r="T15" s="36">
        <v>-29.687999999999999</v>
      </c>
      <c r="U15" s="36">
        <v>-42.584000000000003</v>
      </c>
      <c r="V15" s="36">
        <v>-5.5389999999999997</v>
      </c>
      <c r="W15" s="36">
        <v>-16.952000000000002</v>
      </c>
      <c r="X15" s="36">
        <v>2.931</v>
      </c>
      <c r="Y15" s="36">
        <v>-5.2530000000000001</v>
      </c>
      <c r="Z15" s="36">
        <v>-24.896999999999998</v>
      </c>
      <c r="AA15" s="36">
        <v>-26.532</v>
      </c>
      <c r="AB15" s="63">
        <v>-1.2589999999999999</v>
      </c>
    </row>
    <row r="16" spans="2:28" x14ac:dyDescent="0.25">
      <c r="B16" s="62" t="str">
        <f>'Angazirana aFRR energija'!B16</f>
        <v>13.11.2020</v>
      </c>
      <c r="C16" s="101">
        <f t="shared" si="0"/>
        <v>-333.08499999999992</v>
      </c>
      <c r="D16" s="102"/>
      <c r="E16" s="35">
        <v>-64.575000000000003</v>
      </c>
      <c r="F16" s="36">
        <v>-44.369</v>
      </c>
      <c r="G16" s="36">
        <v>-19.763000000000002</v>
      </c>
      <c r="H16" s="36">
        <v>9.16</v>
      </c>
      <c r="I16" s="36">
        <v>1.248</v>
      </c>
      <c r="J16" s="36">
        <v>-3.952</v>
      </c>
      <c r="K16" s="36">
        <v>-44.05</v>
      </c>
      <c r="L16" s="36">
        <v>-55.866999999999997</v>
      </c>
      <c r="M16" s="36">
        <v>-43.965000000000003</v>
      </c>
      <c r="N16" s="36">
        <v>23.411000000000001</v>
      </c>
      <c r="O16" s="36">
        <v>-3.903</v>
      </c>
      <c r="P16" s="36">
        <v>11.446999999999999</v>
      </c>
      <c r="Q16" s="36">
        <v>-0.501</v>
      </c>
      <c r="R16" s="36">
        <v>8.6419999999999995</v>
      </c>
      <c r="S16" s="36">
        <v>-30.036999999999999</v>
      </c>
      <c r="T16" s="36">
        <v>-9.2159999999999993</v>
      </c>
      <c r="U16" s="36">
        <v>-14.459</v>
      </c>
      <c r="V16" s="36">
        <v>-8.7240000000000002</v>
      </c>
      <c r="W16" s="36">
        <v>-1.53</v>
      </c>
      <c r="X16" s="36">
        <v>11.792999999999999</v>
      </c>
      <c r="Y16" s="36">
        <v>-6.508</v>
      </c>
      <c r="Z16" s="36">
        <v>-10.417999999999999</v>
      </c>
      <c r="AA16" s="36">
        <v>-13.3</v>
      </c>
      <c r="AB16" s="63">
        <v>-23.649000000000001</v>
      </c>
    </row>
    <row r="17" spans="2:28" x14ac:dyDescent="0.25">
      <c r="B17" s="62" t="str">
        <f>'Angazirana aFRR energija'!B17</f>
        <v>14.11.2020</v>
      </c>
      <c r="C17" s="101">
        <f t="shared" si="0"/>
        <v>-500.28400000000005</v>
      </c>
      <c r="D17" s="102"/>
      <c r="E17" s="35">
        <v>-81.745000000000005</v>
      </c>
      <c r="F17" s="36">
        <v>-32.255000000000003</v>
      </c>
      <c r="G17" s="36">
        <v>1.5449999999999999</v>
      </c>
      <c r="H17" s="36">
        <v>17.187999999999999</v>
      </c>
      <c r="I17" s="36">
        <v>-5.7859999999999996</v>
      </c>
      <c r="J17" s="36">
        <v>-16.556000000000001</v>
      </c>
      <c r="K17" s="36">
        <v>-6.6289999999999996</v>
      </c>
      <c r="L17" s="36">
        <v>-0.746</v>
      </c>
      <c r="M17" s="36">
        <v>-28.116</v>
      </c>
      <c r="N17" s="36">
        <v>60.076000000000001</v>
      </c>
      <c r="O17" s="36">
        <v>6.758</v>
      </c>
      <c r="P17" s="36">
        <v>-5.5620000000000003</v>
      </c>
      <c r="Q17" s="36">
        <v>10.523</v>
      </c>
      <c r="R17" s="36">
        <v>6.7910000000000004</v>
      </c>
      <c r="S17" s="36">
        <v>-27.149000000000001</v>
      </c>
      <c r="T17" s="36">
        <v>-25.14</v>
      </c>
      <c r="U17" s="36">
        <v>-59.19</v>
      </c>
      <c r="V17" s="36">
        <v>-39.137999999999998</v>
      </c>
      <c r="W17" s="36">
        <v>-35.542999999999999</v>
      </c>
      <c r="X17" s="36">
        <v>-27.92</v>
      </c>
      <c r="Y17" s="36">
        <v>-11.771000000000001</v>
      </c>
      <c r="Z17" s="36">
        <v>-27.027999999999999</v>
      </c>
      <c r="AA17" s="36">
        <v>-89.066000000000003</v>
      </c>
      <c r="AB17" s="63">
        <v>-83.825000000000003</v>
      </c>
    </row>
    <row r="18" spans="2:28" x14ac:dyDescent="0.25">
      <c r="B18" s="62" t="str">
        <f>'Angazirana aFRR energija'!B18</f>
        <v>15.11.2020</v>
      </c>
      <c r="C18" s="101">
        <f t="shared" si="0"/>
        <v>-1842.8919999999998</v>
      </c>
      <c r="D18" s="102"/>
      <c r="E18" s="35">
        <v>-106.161</v>
      </c>
      <c r="F18" s="36">
        <v>-59.1</v>
      </c>
      <c r="G18" s="36">
        <v>-19.126000000000001</v>
      </c>
      <c r="H18" s="36">
        <v>-1.367</v>
      </c>
      <c r="I18" s="36">
        <v>2.1960000000000002</v>
      </c>
      <c r="J18" s="36">
        <v>-6.0439999999999996</v>
      </c>
      <c r="K18" s="36">
        <v>-37.99</v>
      </c>
      <c r="L18" s="36">
        <v>-58.965000000000003</v>
      </c>
      <c r="M18" s="36">
        <v>-119.268</v>
      </c>
      <c r="N18" s="36">
        <v>-72.965999999999994</v>
      </c>
      <c r="O18" s="36">
        <v>-83.103999999999999</v>
      </c>
      <c r="P18" s="36">
        <v>-78.350999999999999</v>
      </c>
      <c r="Q18" s="36">
        <v>-69.91</v>
      </c>
      <c r="R18" s="36">
        <v>-61.63</v>
      </c>
      <c r="S18" s="36">
        <v>-52.259</v>
      </c>
      <c r="T18" s="36">
        <v>-97.034000000000006</v>
      </c>
      <c r="U18" s="36">
        <v>-139.44399999999999</v>
      </c>
      <c r="V18" s="36">
        <v>-139.37899999999999</v>
      </c>
      <c r="W18" s="36">
        <v>-121.041</v>
      </c>
      <c r="X18" s="36">
        <v>-109.06100000000001</v>
      </c>
      <c r="Y18" s="36">
        <v>-124.36</v>
      </c>
      <c r="Z18" s="36">
        <v>-112.735</v>
      </c>
      <c r="AA18" s="36">
        <v>-105.101</v>
      </c>
      <c r="AB18" s="63">
        <v>-70.691999999999993</v>
      </c>
    </row>
    <row r="19" spans="2:28" x14ac:dyDescent="0.25">
      <c r="B19" s="62" t="str">
        <f>'Angazirana aFRR energija'!B19</f>
        <v>16.11.2020</v>
      </c>
      <c r="C19" s="101">
        <f t="shared" si="0"/>
        <v>-260.46000000000004</v>
      </c>
      <c r="D19" s="102"/>
      <c r="E19" s="35">
        <v>-27.405999999999999</v>
      </c>
      <c r="F19" s="36">
        <v>8.15</v>
      </c>
      <c r="G19" s="36">
        <v>16.972000000000001</v>
      </c>
      <c r="H19" s="36">
        <v>22.78</v>
      </c>
      <c r="I19" s="36">
        <v>3.7450000000000001</v>
      </c>
      <c r="J19" s="36">
        <v>2.9590000000000001</v>
      </c>
      <c r="K19" s="36">
        <v>-28.550999999999998</v>
      </c>
      <c r="L19" s="36">
        <v>-46.262999999999998</v>
      </c>
      <c r="M19" s="36">
        <v>-75.308000000000007</v>
      </c>
      <c r="N19" s="36">
        <v>1.0620000000000001</v>
      </c>
      <c r="O19" s="36">
        <v>-7.7409999999999997</v>
      </c>
      <c r="P19" s="36">
        <v>-9.8770000000000007</v>
      </c>
      <c r="Q19" s="36">
        <v>-3.5739999999999998</v>
      </c>
      <c r="R19" s="36">
        <v>12.731</v>
      </c>
      <c r="S19" s="36">
        <v>-20.62</v>
      </c>
      <c r="T19" s="36">
        <v>-36.594000000000001</v>
      </c>
      <c r="U19" s="36">
        <v>-43.079000000000001</v>
      </c>
      <c r="V19" s="36">
        <v>-6.9379999999999997</v>
      </c>
      <c r="W19" s="36">
        <v>-0.29699999999999999</v>
      </c>
      <c r="X19" s="36">
        <v>-7.08</v>
      </c>
      <c r="Y19" s="36">
        <v>-3.4969999999999999</v>
      </c>
      <c r="Z19" s="36">
        <v>5.5960000000000001</v>
      </c>
      <c r="AA19" s="36">
        <v>-22.634</v>
      </c>
      <c r="AB19" s="63">
        <v>5.0039999999999996</v>
      </c>
    </row>
    <row r="20" spans="2:28" x14ac:dyDescent="0.25">
      <c r="B20" s="62" t="str">
        <f>'Angazirana aFRR energija'!B20</f>
        <v>17.11.2020</v>
      </c>
      <c r="C20" s="101">
        <f t="shared" si="0"/>
        <v>-534.78499999999997</v>
      </c>
      <c r="D20" s="102"/>
      <c r="E20" s="35">
        <v>-27.206</v>
      </c>
      <c r="F20" s="36">
        <v>7.0389999999999997</v>
      </c>
      <c r="G20" s="36">
        <v>-12.153</v>
      </c>
      <c r="H20" s="36">
        <v>-18.109000000000002</v>
      </c>
      <c r="I20" s="36">
        <v>-13.052</v>
      </c>
      <c r="J20" s="36">
        <v>-28.38</v>
      </c>
      <c r="K20" s="36">
        <v>-35.822000000000003</v>
      </c>
      <c r="L20" s="36">
        <v>-32.819000000000003</v>
      </c>
      <c r="M20" s="36">
        <v>-53.444000000000003</v>
      </c>
      <c r="N20" s="36">
        <v>21.763999999999999</v>
      </c>
      <c r="O20" s="36">
        <v>-1.173</v>
      </c>
      <c r="P20" s="36">
        <v>24.898</v>
      </c>
      <c r="Q20" s="36">
        <v>17.873999999999999</v>
      </c>
      <c r="R20" s="36">
        <v>-12.708</v>
      </c>
      <c r="S20" s="36">
        <v>-41.027999999999999</v>
      </c>
      <c r="T20" s="36">
        <v>-42.531999999999996</v>
      </c>
      <c r="U20" s="36">
        <v>-52.593000000000004</v>
      </c>
      <c r="V20" s="36">
        <v>-45.113</v>
      </c>
      <c r="W20" s="36">
        <v>-32.74</v>
      </c>
      <c r="X20" s="36">
        <v>-19.574999999999999</v>
      </c>
      <c r="Y20" s="36">
        <v>-37.000999999999998</v>
      </c>
      <c r="Z20" s="36">
        <v>-36.22</v>
      </c>
      <c r="AA20" s="36">
        <v>-47.997999999999998</v>
      </c>
      <c r="AB20" s="63">
        <v>-16.693999999999999</v>
      </c>
    </row>
    <row r="21" spans="2:28" x14ac:dyDescent="0.25">
      <c r="B21" s="62" t="str">
        <f>'Angazirana aFRR energija'!B21</f>
        <v>18.11.2020</v>
      </c>
      <c r="C21" s="101">
        <f t="shared" si="0"/>
        <v>-303.52799999999991</v>
      </c>
      <c r="D21" s="102"/>
      <c r="E21" s="35">
        <v>-41.008000000000003</v>
      </c>
      <c r="F21" s="36">
        <v>-14.637</v>
      </c>
      <c r="G21" s="36">
        <v>5.9939999999999998</v>
      </c>
      <c r="H21" s="36">
        <v>29.077999999999999</v>
      </c>
      <c r="I21" s="36">
        <v>26.518000000000001</v>
      </c>
      <c r="J21" s="36">
        <v>5.234</v>
      </c>
      <c r="K21" s="36">
        <v>-1.607</v>
      </c>
      <c r="L21" s="36">
        <v>-20.852</v>
      </c>
      <c r="M21" s="36">
        <v>-48.256</v>
      </c>
      <c r="N21" s="36">
        <v>11.772</v>
      </c>
      <c r="O21" s="36">
        <v>-9.9770000000000003</v>
      </c>
      <c r="P21" s="36">
        <v>-3.5750000000000002</v>
      </c>
      <c r="Q21" s="36">
        <v>-11.553000000000001</v>
      </c>
      <c r="R21" s="36">
        <v>-11.598000000000001</v>
      </c>
      <c r="S21" s="36">
        <v>-58.430999999999997</v>
      </c>
      <c r="T21" s="36">
        <v>-56.612000000000002</v>
      </c>
      <c r="U21" s="36">
        <v>-57.726999999999997</v>
      </c>
      <c r="V21" s="36">
        <v>-29.155999999999999</v>
      </c>
      <c r="W21" s="36">
        <v>-9.2629999999999999</v>
      </c>
      <c r="X21" s="36">
        <v>-8.5150000000000006</v>
      </c>
      <c r="Y21" s="36">
        <v>-5.7569999999999997</v>
      </c>
      <c r="Z21" s="36">
        <v>-3.0179999999999998</v>
      </c>
      <c r="AA21" s="36">
        <v>-9.9380000000000006</v>
      </c>
      <c r="AB21" s="63">
        <v>19.356000000000002</v>
      </c>
    </row>
    <row r="22" spans="2:28" x14ac:dyDescent="0.25">
      <c r="B22" s="62" t="str">
        <f>'Angazirana aFRR energija'!B22</f>
        <v>19.11.2020</v>
      </c>
      <c r="C22" s="101">
        <f t="shared" si="0"/>
        <v>-1505.991</v>
      </c>
      <c r="D22" s="102"/>
      <c r="E22" s="35">
        <v>-24.292000000000002</v>
      </c>
      <c r="F22" s="36">
        <v>-12.141999999999999</v>
      </c>
      <c r="G22" s="36">
        <v>5.7249999999999996</v>
      </c>
      <c r="H22" s="36">
        <v>31.48</v>
      </c>
      <c r="I22" s="36">
        <v>35.557000000000002</v>
      </c>
      <c r="J22" s="36">
        <v>1.504</v>
      </c>
      <c r="K22" s="36">
        <v>-17.082999999999998</v>
      </c>
      <c r="L22" s="36">
        <v>-22.988</v>
      </c>
      <c r="M22" s="36">
        <v>-62.427999999999997</v>
      </c>
      <c r="N22" s="36">
        <v>-50.32</v>
      </c>
      <c r="O22" s="36">
        <v>4.8490000000000002</v>
      </c>
      <c r="P22" s="36">
        <v>-3.1280000000000001</v>
      </c>
      <c r="Q22" s="36">
        <v>-8.5389999999999997</v>
      </c>
      <c r="R22" s="36">
        <v>-58.530999999999999</v>
      </c>
      <c r="S22" s="36">
        <v>-106.84099999999999</v>
      </c>
      <c r="T22" s="36">
        <v>-119.37</v>
      </c>
      <c r="U22" s="36">
        <v>-112.548</v>
      </c>
      <c r="V22" s="36">
        <v>-127.667</v>
      </c>
      <c r="W22" s="36">
        <v>-112.121</v>
      </c>
      <c r="X22" s="36">
        <v>-126.381</v>
      </c>
      <c r="Y22" s="36">
        <v>-139.12200000000001</v>
      </c>
      <c r="Z22" s="36">
        <v>-133.06399999999999</v>
      </c>
      <c r="AA22" s="36">
        <v>-178.542</v>
      </c>
      <c r="AB22" s="63">
        <v>-169.999</v>
      </c>
    </row>
    <row r="23" spans="2:28" x14ac:dyDescent="0.25">
      <c r="B23" s="62" t="str">
        <f>'Angazirana aFRR energija'!B23</f>
        <v>20.11.2020</v>
      </c>
      <c r="C23" s="101">
        <f t="shared" si="0"/>
        <v>-1047.9309999999998</v>
      </c>
      <c r="D23" s="102"/>
      <c r="E23" s="35">
        <v>-74.63</v>
      </c>
      <c r="F23" s="36">
        <v>-34.917999999999999</v>
      </c>
      <c r="G23" s="36">
        <v>-15.977</v>
      </c>
      <c r="H23" s="36">
        <v>14.696999999999999</v>
      </c>
      <c r="I23" s="36">
        <v>12.763999999999999</v>
      </c>
      <c r="J23" s="36">
        <v>-28.649000000000001</v>
      </c>
      <c r="K23" s="36">
        <v>-72.137</v>
      </c>
      <c r="L23" s="36">
        <v>-91.105000000000004</v>
      </c>
      <c r="M23" s="36">
        <v>-92.647000000000006</v>
      </c>
      <c r="N23" s="36">
        <v>-10.135999999999999</v>
      </c>
      <c r="O23" s="36">
        <v>-20.138999999999999</v>
      </c>
      <c r="P23" s="36">
        <v>-21.672999999999998</v>
      </c>
      <c r="Q23" s="36">
        <v>-11.346</v>
      </c>
      <c r="R23" s="36">
        <v>-10.477</v>
      </c>
      <c r="S23" s="36">
        <v>-69.652000000000001</v>
      </c>
      <c r="T23" s="36">
        <v>-86.658000000000001</v>
      </c>
      <c r="U23" s="36">
        <v>-76.891999999999996</v>
      </c>
      <c r="V23" s="36">
        <v>-79.11</v>
      </c>
      <c r="W23" s="36">
        <v>-56.256</v>
      </c>
      <c r="X23" s="36">
        <v>-41.722999999999999</v>
      </c>
      <c r="Y23" s="36">
        <v>-25.535</v>
      </c>
      <c r="Z23" s="36">
        <v>-13.247</v>
      </c>
      <c r="AA23" s="36">
        <v>-73.155000000000001</v>
      </c>
      <c r="AB23" s="63">
        <v>-69.33</v>
      </c>
    </row>
    <row r="24" spans="2:28" x14ac:dyDescent="0.25">
      <c r="B24" s="62" t="str">
        <f>'Angazirana aFRR energija'!B24</f>
        <v>21.11.2020</v>
      </c>
      <c r="C24" s="101">
        <f t="shared" si="0"/>
        <v>-1064.3899999999999</v>
      </c>
      <c r="D24" s="102"/>
      <c r="E24" s="35">
        <v>-52.887999999999998</v>
      </c>
      <c r="F24" s="36">
        <v>-19.013000000000002</v>
      </c>
      <c r="G24" s="36">
        <v>-8.4309999999999992</v>
      </c>
      <c r="H24" s="36">
        <v>-2.3769999999999998</v>
      </c>
      <c r="I24" s="36">
        <v>-0.75700000000000001</v>
      </c>
      <c r="J24" s="36">
        <v>-13.462</v>
      </c>
      <c r="K24" s="36">
        <v>5.9240000000000004</v>
      </c>
      <c r="L24" s="36">
        <v>-11.75</v>
      </c>
      <c r="M24" s="36">
        <v>-59.74</v>
      </c>
      <c r="N24" s="36">
        <v>-4.8710000000000004</v>
      </c>
      <c r="O24" s="36">
        <v>-0.66200000000000003</v>
      </c>
      <c r="P24" s="36">
        <v>-20.132999999999999</v>
      </c>
      <c r="Q24" s="36">
        <v>-26.908999999999999</v>
      </c>
      <c r="R24" s="36">
        <v>-62.737000000000002</v>
      </c>
      <c r="S24" s="36">
        <v>-174.15100000000001</v>
      </c>
      <c r="T24" s="36">
        <v>-188.499</v>
      </c>
      <c r="U24" s="36">
        <v>-106.14</v>
      </c>
      <c r="V24" s="36">
        <v>-73.295000000000002</v>
      </c>
      <c r="W24" s="36">
        <v>-48.454999999999998</v>
      </c>
      <c r="X24" s="36">
        <v>-45.237000000000002</v>
      </c>
      <c r="Y24" s="36">
        <v>-45.904000000000003</v>
      </c>
      <c r="Z24" s="36">
        <v>-28.523</v>
      </c>
      <c r="AA24" s="36">
        <v>-44.424999999999997</v>
      </c>
      <c r="AB24" s="63">
        <v>-31.954999999999998</v>
      </c>
    </row>
    <row r="25" spans="2:28" x14ac:dyDescent="0.25">
      <c r="B25" s="62" t="str">
        <f>'Angazirana aFRR energija'!B25</f>
        <v>22.11.2020</v>
      </c>
      <c r="C25" s="101">
        <f t="shared" si="0"/>
        <v>-2457.9639999999999</v>
      </c>
      <c r="D25" s="102"/>
      <c r="E25" s="35">
        <v>-90.468999999999994</v>
      </c>
      <c r="F25" s="36">
        <v>-87.040999999999997</v>
      </c>
      <c r="G25" s="36">
        <v>-30.434000000000001</v>
      </c>
      <c r="H25" s="36">
        <v>-4.8520000000000003</v>
      </c>
      <c r="I25" s="36">
        <v>-21.56</v>
      </c>
      <c r="J25" s="36">
        <v>-20.968</v>
      </c>
      <c r="K25" s="36">
        <v>-24.126999999999999</v>
      </c>
      <c r="L25" s="36">
        <v>-55.969000000000001</v>
      </c>
      <c r="M25" s="36">
        <v>-114.861</v>
      </c>
      <c r="N25" s="36">
        <v>-90.100999999999999</v>
      </c>
      <c r="O25" s="36">
        <v>-124.871</v>
      </c>
      <c r="P25" s="36">
        <v>-129.09899999999999</v>
      </c>
      <c r="Q25" s="36">
        <v>-115.054</v>
      </c>
      <c r="R25" s="36">
        <v>-113.99299999999999</v>
      </c>
      <c r="S25" s="36">
        <v>-126.17</v>
      </c>
      <c r="T25" s="36">
        <v>-136.81800000000001</v>
      </c>
      <c r="U25" s="36">
        <v>-162.626</v>
      </c>
      <c r="V25" s="36">
        <v>-185.482</v>
      </c>
      <c r="W25" s="36">
        <v>-177.62299999999999</v>
      </c>
      <c r="X25" s="36">
        <v>-150.56899999999999</v>
      </c>
      <c r="Y25" s="36">
        <v>-138.649</v>
      </c>
      <c r="Z25" s="36">
        <v>-155.779</v>
      </c>
      <c r="AA25" s="36">
        <v>-126.43600000000001</v>
      </c>
      <c r="AB25" s="63">
        <v>-74.412999999999997</v>
      </c>
    </row>
    <row r="26" spans="2:28" x14ac:dyDescent="0.25">
      <c r="B26" s="62" t="str">
        <f>'Angazirana aFRR energija'!B26</f>
        <v>23.11.2020</v>
      </c>
      <c r="C26" s="101">
        <f t="shared" si="0"/>
        <v>-1618.066</v>
      </c>
      <c r="D26" s="102"/>
      <c r="E26" s="35">
        <v>-72.248999999999995</v>
      </c>
      <c r="F26" s="36">
        <v>-56.472999999999999</v>
      </c>
      <c r="G26" s="36">
        <v>-28.189</v>
      </c>
      <c r="H26" s="36">
        <v>-12.609</v>
      </c>
      <c r="I26" s="36">
        <v>-12.651</v>
      </c>
      <c r="J26" s="36">
        <v>-39.252000000000002</v>
      </c>
      <c r="K26" s="36">
        <v>-64.081000000000003</v>
      </c>
      <c r="L26" s="36">
        <v>-82.108999999999995</v>
      </c>
      <c r="M26" s="36">
        <v>-126.28</v>
      </c>
      <c r="N26" s="36">
        <v>-46.036000000000001</v>
      </c>
      <c r="O26" s="36">
        <v>-44.475000000000001</v>
      </c>
      <c r="P26" s="36">
        <v>-18.773</v>
      </c>
      <c r="Q26" s="36">
        <v>-22.824999999999999</v>
      </c>
      <c r="R26" s="36">
        <v>-10.614000000000001</v>
      </c>
      <c r="S26" s="36">
        <v>-73.516000000000005</v>
      </c>
      <c r="T26" s="36">
        <v>-113.383</v>
      </c>
      <c r="U26" s="36">
        <v>-82.001999999999995</v>
      </c>
      <c r="V26" s="36">
        <v>-130.74100000000001</v>
      </c>
      <c r="W26" s="36">
        <v>-113.23099999999999</v>
      </c>
      <c r="X26" s="36">
        <v>-100.062</v>
      </c>
      <c r="Y26" s="36">
        <v>-93.772000000000006</v>
      </c>
      <c r="Z26" s="36">
        <v>-93.787000000000006</v>
      </c>
      <c r="AA26" s="36">
        <v>-105.599</v>
      </c>
      <c r="AB26" s="63">
        <v>-75.356999999999999</v>
      </c>
    </row>
    <row r="27" spans="2:28" x14ac:dyDescent="0.25">
      <c r="B27" s="62" t="str">
        <f>'Angazirana aFRR energija'!B27</f>
        <v>24.11.2020</v>
      </c>
      <c r="C27" s="101">
        <f t="shared" si="0"/>
        <v>-491.62300000000005</v>
      </c>
      <c r="D27" s="102"/>
      <c r="E27" s="35">
        <v>-7.6849999999999996</v>
      </c>
      <c r="F27" s="36">
        <v>1.6240000000000001</v>
      </c>
      <c r="G27" s="36">
        <v>-2.5880000000000001</v>
      </c>
      <c r="H27" s="36">
        <v>-0.443</v>
      </c>
      <c r="I27" s="36">
        <v>-3.7730000000000001</v>
      </c>
      <c r="J27" s="36">
        <v>-25.946000000000002</v>
      </c>
      <c r="K27" s="36">
        <v>-17.582999999999998</v>
      </c>
      <c r="L27" s="36">
        <v>-38.911000000000001</v>
      </c>
      <c r="M27" s="36">
        <v>-48.274000000000001</v>
      </c>
      <c r="N27" s="36">
        <v>-15.023</v>
      </c>
      <c r="O27" s="36">
        <v>-14.301</v>
      </c>
      <c r="P27" s="36">
        <v>-25.189</v>
      </c>
      <c r="Q27" s="36">
        <v>4.9219999999999997</v>
      </c>
      <c r="R27" s="36">
        <v>-35.119</v>
      </c>
      <c r="S27" s="36">
        <v>-68.412999999999997</v>
      </c>
      <c r="T27" s="36">
        <v>-73.56</v>
      </c>
      <c r="U27" s="36">
        <v>-55.920999999999999</v>
      </c>
      <c r="V27" s="36">
        <v>-42.423000000000002</v>
      </c>
      <c r="W27" s="36">
        <v>-8.6959999999999997</v>
      </c>
      <c r="X27" s="36">
        <v>15.914</v>
      </c>
      <c r="Y27" s="36">
        <v>6.76</v>
      </c>
      <c r="Z27" s="36">
        <v>3.4169999999999998</v>
      </c>
      <c r="AA27" s="36">
        <v>-33.051000000000002</v>
      </c>
      <c r="AB27" s="63">
        <v>-7.3609999999999998</v>
      </c>
    </row>
    <row r="28" spans="2:28" x14ac:dyDescent="0.25">
      <c r="B28" s="62" t="str">
        <f>'Angazirana aFRR energija'!B28</f>
        <v>25.11.2020</v>
      </c>
      <c r="C28" s="101">
        <f t="shared" si="0"/>
        <v>-1646.289</v>
      </c>
      <c r="D28" s="102"/>
      <c r="E28" s="35">
        <v>-143.30000000000001</v>
      </c>
      <c r="F28" s="36">
        <v>-99.447999999999993</v>
      </c>
      <c r="G28" s="36">
        <v>-45.121000000000002</v>
      </c>
      <c r="H28" s="36">
        <v>-16.347999999999999</v>
      </c>
      <c r="I28" s="36">
        <v>0.90600000000000003</v>
      </c>
      <c r="J28" s="36">
        <v>-24.97</v>
      </c>
      <c r="K28" s="36">
        <v>-68.724999999999994</v>
      </c>
      <c r="L28" s="36">
        <v>-96.89</v>
      </c>
      <c r="M28" s="36">
        <v>-136.81</v>
      </c>
      <c r="N28" s="36">
        <v>-35.353999999999999</v>
      </c>
      <c r="O28" s="36">
        <v>24.832000000000001</v>
      </c>
      <c r="P28" s="36">
        <v>29.463000000000001</v>
      </c>
      <c r="Q28" s="36">
        <v>44.343000000000004</v>
      </c>
      <c r="R28" s="36">
        <v>6.4560000000000004</v>
      </c>
      <c r="S28" s="36">
        <v>-119.968</v>
      </c>
      <c r="T28" s="36">
        <v>-124.643</v>
      </c>
      <c r="U28" s="36">
        <v>-81.965000000000003</v>
      </c>
      <c r="V28" s="36">
        <v>-109.566</v>
      </c>
      <c r="W28" s="36">
        <v>-88.215999999999994</v>
      </c>
      <c r="X28" s="36">
        <v>-73.605999999999995</v>
      </c>
      <c r="Y28" s="36">
        <v>-75.319000000000003</v>
      </c>
      <c r="Z28" s="36">
        <v>-115.53400000000001</v>
      </c>
      <c r="AA28" s="36">
        <v>-162.87799999999999</v>
      </c>
      <c r="AB28" s="63">
        <v>-133.62799999999999</v>
      </c>
    </row>
    <row r="29" spans="2:28" x14ac:dyDescent="0.25">
      <c r="B29" s="62" t="str">
        <f>'Angazirana aFRR energija'!B29</f>
        <v>26.11.2020</v>
      </c>
      <c r="C29" s="101">
        <f t="shared" si="0"/>
        <v>-1968.5500000000004</v>
      </c>
      <c r="D29" s="102"/>
      <c r="E29" s="35">
        <v>-136.22499999999999</v>
      </c>
      <c r="F29" s="36">
        <v>-88.527000000000001</v>
      </c>
      <c r="G29" s="36">
        <v>-56.713000000000001</v>
      </c>
      <c r="H29" s="36">
        <v>-18.861000000000001</v>
      </c>
      <c r="I29" s="36">
        <v>-32.646000000000001</v>
      </c>
      <c r="J29" s="36">
        <v>-61.576999999999998</v>
      </c>
      <c r="K29" s="36">
        <v>-86.79</v>
      </c>
      <c r="L29" s="36">
        <v>-93.68</v>
      </c>
      <c r="M29" s="36">
        <v>-158.47200000000001</v>
      </c>
      <c r="N29" s="36">
        <v>-34.448</v>
      </c>
      <c r="O29" s="36">
        <v>-38.883000000000003</v>
      </c>
      <c r="P29" s="36">
        <v>-31.315000000000001</v>
      </c>
      <c r="Q29" s="36">
        <v>-18.661000000000001</v>
      </c>
      <c r="R29" s="36">
        <v>-14.087</v>
      </c>
      <c r="S29" s="36">
        <v>-154.86600000000001</v>
      </c>
      <c r="T29" s="36">
        <v>-147.29</v>
      </c>
      <c r="U29" s="36">
        <v>-122.70699999999999</v>
      </c>
      <c r="V29" s="36">
        <v>-119.746</v>
      </c>
      <c r="W29" s="36">
        <v>-97.784999999999997</v>
      </c>
      <c r="X29" s="36">
        <v>-81.238</v>
      </c>
      <c r="Y29" s="36">
        <v>-74.134</v>
      </c>
      <c r="Z29" s="36">
        <v>-77.352000000000004</v>
      </c>
      <c r="AA29" s="36">
        <v>-126.636</v>
      </c>
      <c r="AB29" s="63">
        <v>-95.911000000000001</v>
      </c>
    </row>
    <row r="30" spans="2:28" x14ac:dyDescent="0.25">
      <c r="B30" s="62" t="str">
        <f>'Angazirana aFRR energija'!B30</f>
        <v>27.11.2020</v>
      </c>
      <c r="C30" s="101">
        <f t="shared" si="0"/>
        <v>-2035.549</v>
      </c>
      <c r="D30" s="102"/>
      <c r="E30" s="35">
        <v>-116.69199999999999</v>
      </c>
      <c r="F30" s="36">
        <v>-90.608999999999995</v>
      </c>
      <c r="G30" s="36">
        <v>-94.227999999999994</v>
      </c>
      <c r="H30" s="36">
        <v>-48.121000000000002</v>
      </c>
      <c r="I30" s="36">
        <v>-40.045999999999999</v>
      </c>
      <c r="J30" s="36">
        <v>-69.242000000000004</v>
      </c>
      <c r="K30" s="36">
        <v>-109.08799999999999</v>
      </c>
      <c r="L30" s="36">
        <v>-129.55000000000001</v>
      </c>
      <c r="M30" s="36">
        <v>-164.755</v>
      </c>
      <c r="N30" s="36">
        <v>-44.701000000000001</v>
      </c>
      <c r="O30" s="36">
        <v>-51.091000000000001</v>
      </c>
      <c r="P30" s="36">
        <v>-37.14</v>
      </c>
      <c r="Q30" s="36">
        <v>-10.81</v>
      </c>
      <c r="R30" s="36">
        <v>-1.095</v>
      </c>
      <c r="S30" s="36">
        <v>-105.36199999999999</v>
      </c>
      <c r="T30" s="36">
        <v>-116.581</v>
      </c>
      <c r="U30" s="36">
        <v>-109.795</v>
      </c>
      <c r="V30" s="36">
        <v>-129.107</v>
      </c>
      <c r="W30" s="36">
        <v>-105.432</v>
      </c>
      <c r="X30" s="36">
        <v>-109.693</v>
      </c>
      <c r="Y30" s="36">
        <v>-106.479</v>
      </c>
      <c r="Z30" s="36">
        <v>-73.822000000000003</v>
      </c>
      <c r="AA30" s="36">
        <v>-98.111000000000004</v>
      </c>
      <c r="AB30" s="63">
        <v>-73.998999999999995</v>
      </c>
    </row>
    <row r="31" spans="2:28" x14ac:dyDescent="0.25">
      <c r="B31" s="62" t="str">
        <f>'Angazirana aFRR energija'!B31</f>
        <v>28.11.2020</v>
      </c>
      <c r="C31" s="101">
        <f t="shared" si="0"/>
        <v>-2432.2119999999995</v>
      </c>
      <c r="D31" s="102"/>
      <c r="E31" s="35">
        <v>-178.447</v>
      </c>
      <c r="F31" s="36">
        <v>-146.86799999999999</v>
      </c>
      <c r="G31" s="36">
        <v>-120.63500000000001</v>
      </c>
      <c r="H31" s="36">
        <v>-90.863</v>
      </c>
      <c r="I31" s="36">
        <v>-82.346000000000004</v>
      </c>
      <c r="J31" s="36">
        <v>-101.761</v>
      </c>
      <c r="K31" s="36">
        <v>-129.89099999999999</v>
      </c>
      <c r="L31" s="36">
        <v>-131.774</v>
      </c>
      <c r="M31" s="36">
        <v>-156.078</v>
      </c>
      <c r="N31" s="36">
        <v>-50.87</v>
      </c>
      <c r="O31" s="36">
        <v>-71.587999999999994</v>
      </c>
      <c r="P31" s="36">
        <v>-63.539000000000001</v>
      </c>
      <c r="Q31" s="36">
        <v>-41.305999999999997</v>
      </c>
      <c r="R31" s="36">
        <v>-55.381</v>
      </c>
      <c r="S31" s="36">
        <v>-172.62700000000001</v>
      </c>
      <c r="T31" s="36">
        <v>-171.63</v>
      </c>
      <c r="U31" s="36">
        <v>-125.74299999999999</v>
      </c>
      <c r="V31" s="36">
        <v>-120.39</v>
      </c>
      <c r="W31" s="36">
        <v>-76.091999999999999</v>
      </c>
      <c r="X31" s="36">
        <v>-73.924000000000007</v>
      </c>
      <c r="Y31" s="36">
        <v>-62.706000000000003</v>
      </c>
      <c r="Z31" s="36">
        <v>-63.664999999999999</v>
      </c>
      <c r="AA31" s="36">
        <v>-80.228999999999999</v>
      </c>
      <c r="AB31" s="63">
        <v>-63.859000000000002</v>
      </c>
    </row>
    <row r="32" spans="2:28" x14ac:dyDescent="0.25">
      <c r="B32" s="62" t="str">
        <f>'Angazirana aFRR energija'!B32</f>
        <v>29.11.2020</v>
      </c>
      <c r="C32" s="101">
        <f t="shared" si="0"/>
        <v>-1669.2709999999997</v>
      </c>
      <c r="D32" s="102"/>
      <c r="E32" s="35">
        <v>-62.311</v>
      </c>
      <c r="F32" s="36">
        <v>-50.470999999999997</v>
      </c>
      <c r="G32" s="36">
        <v>-31.212</v>
      </c>
      <c r="H32" s="36">
        <v>-32.869</v>
      </c>
      <c r="I32" s="36">
        <v>-29.402999999999999</v>
      </c>
      <c r="J32" s="36">
        <v>-48.783000000000001</v>
      </c>
      <c r="K32" s="36">
        <v>-40.167999999999999</v>
      </c>
      <c r="L32" s="36">
        <v>-56.401000000000003</v>
      </c>
      <c r="M32" s="36">
        <v>-73.326999999999998</v>
      </c>
      <c r="N32" s="36">
        <v>-48.39</v>
      </c>
      <c r="O32" s="36">
        <v>-78.709000000000003</v>
      </c>
      <c r="P32" s="36">
        <v>-92.757000000000005</v>
      </c>
      <c r="Q32" s="36">
        <v>-112.941</v>
      </c>
      <c r="R32" s="36">
        <v>-129.018</v>
      </c>
      <c r="S32" s="36">
        <v>-126.081</v>
      </c>
      <c r="T32" s="36">
        <v>-109.911</v>
      </c>
      <c r="U32" s="36">
        <v>-99.727999999999994</v>
      </c>
      <c r="V32" s="36">
        <v>-84.561000000000007</v>
      </c>
      <c r="W32" s="36">
        <v>-85.465000000000003</v>
      </c>
      <c r="X32" s="36">
        <v>-96.426000000000002</v>
      </c>
      <c r="Y32" s="36">
        <v>-84.65</v>
      </c>
      <c r="Z32" s="36">
        <v>-72.581999999999994</v>
      </c>
      <c r="AA32" s="36">
        <v>-42.374000000000002</v>
      </c>
      <c r="AB32" s="63">
        <v>19.266999999999999</v>
      </c>
    </row>
    <row r="33" spans="2:28" x14ac:dyDescent="0.25">
      <c r="B33" s="62" t="str">
        <f>'Angazirana aFRR energija'!B33</f>
        <v>30.11.2020</v>
      </c>
      <c r="C33" s="101">
        <f t="shared" si="0"/>
        <v>-1468.6729999999995</v>
      </c>
      <c r="D33" s="102"/>
      <c r="E33" s="35">
        <v>6.7</v>
      </c>
      <c r="F33" s="36">
        <v>7.6459999999999999</v>
      </c>
      <c r="G33" s="36">
        <v>-0.626</v>
      </c>
      <c r="H33" s="36">
        <v>-10.186999999999999</v>
      </c>
      <c r="I33" s="36">
        <v>-17.802</v>
      </c>
      <c r="J33" s="36">
        <v>-43.895000000000003</v>
      </c>
      <c r="K33" s="36">
        <v>-32.015999999999998</v>
      </c>
      <c r="L33" s="36">
        <v>-68.94</v>
      </c>
      <c r="M33" s="36">
        <v>-57.033000000000001</v>
      </c>
      <c r="N33" s="36">
        <v>-86.412999999999997</v>
      </c>
      <c r="O33" s="36">
        <v>-135.23400000000001</v>
      </c>
      <c r="P33" s="36">
        <v>-121.676</v>
      </c>
      <c r="Q33" s="36">
        <v>-113.71299999999999</v>
      </c>
      <c r="R33" s="36">
        <v>-117.782</v>
      </c>
      <c r="S33" s="36">
        <v>-152.917</v>
      </c>
      <c r="T33" s="36">
        <v>-128.74</v>
      </c>
      <c r="U33" s="36">
        <v>-84.388000000000005</v>
      </c>
      <c r="V33" s="36">
        <v>-60.774000000000001</v>
      </c>
      <c r="W33" s="36">
        <v>-35.427999999999997</v>
      </c>
      <c r="X33" s="36">
        <v>-35.734999999999999</v>
      </c>
      <c r="Y33" s="36">
        <v>-27.965</v>
      </c>
      <c r="Z33" s="36">
        <v>-48.427</v>
      </c>
      <c r="AA33" s="36">
        <v>-59.521000000000001</v>
      </c>
      <c r="AB33" s="63">
        <v>-43.807000000000002</v>
      </c>
    </row>
    <row r="34" spans="2:28" x14ac:dyDescent="0.25">
      <c r="B34" s="64" t="str">
        <f>'Angazirana aFRR energija'!B34</f>
        <v>31.11.2020</v>
      </c>
      <c r="C34" s="103">
        <f t="shared" si="0"/>
        <v>0</v>
      </c>
      <c r="D34" s="104"/>
      <c r="E34" s="65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5" spans="2:28" ht="15.75" x14ac:dyDescent="0.25">
      <c r="B35" s="105" t="s">
        <v>41</v>
      </c>
      <c r="C35" s="105"/>
      <c r="D35" s="66">
        <f>SUM(C4:D34)</f>
        <v>-24722.484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2021-12-01T14:07:48Z</dcterms:created>
  <dcterms:modified xsi:type="dcterms:W3CDTF">2021-12-01T14:08:24Z</dcterms:modified>
</cp:coreProperties>
</file>